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externalReferences>
    <externalReference r:id="rId29"/>
  </externalReferences>
  <definedNames>
    <definedName name="_xlnm._FilterDatabase" localSheetId="1" hidden="1">'A. Salaries'!$B$25:$H$35</definedName>
    <definedName name="_xlnm.Print_Area" localSheetId="1">'A. Salaries'!$B$10:$H$35</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Salaries'!$24:$25</definedName>
    <definedName name="_xlnm.Print_Titles" localSheetId="2">'B. Benefits'!$24:$25</definedName>
  </definedNames>
  <calcPr calcId="162913"/>
</workbook>
</file>

<file path=xl/calcChain.xml><?xml version="1.0" encoding="utf-8"?>
<calcChain xmlns="http://schemas.openxmlformats.org/spreadsheetml/2006/main">
  <c r="H26" i="10" l="1"/>
  <c r="I26" i="10"/>
  <c r="J26" i="10"/>
  <c r="H27" i="1" l="1"/>
  <c r="E36" i="1"/>
  <c r="D36" i="1" l="1"/>
  <c r="B32" i="3" s="1"/>
  <c r="B29" i="3" l="1"/>
  <c r="B30" i="3"/>
  <c r="C35" i="2"/>
  <c r="E35" i="2" s="1"/>
  <c r="H21" i="37"/>
  <c r="G21" i="37"/>
  <c r="F21" i="37"/>
  <c r="D20" i="37"/>
  <c r="D19" i="37"/>
  <c r="D16" i="37"/>
  <c r="D15" i="37"/>
  <c r="D21" i="37" s="1"/>
  <c r="A3" i="37"/>
  <c r="A1" i="37"/>
  <c r="E35" i="1" l="1"/>
  <c r="H35" i="1" s="1"/>
  <c r="E34" i="1"/>
  <c r="E33" i="1"/>
  <c r="E32" i="1"/>
  <c r="E31" i="1"/>
  <c r="E30" i="1"/>
  <c r="E29" i="1"/>
  <c r="E28" i="1"/>
  <c r="E27" i="1"/>
  <c r="H34" i="1" l="1"/>
  <c r="H33" i="1"/>
  <c r="H32" i="1"/>
  <c r="H31" i="1"/>
  <c r="H30" i="1"/>
  <c r="H29" i="1"/>
  <c r="H28" i="1"/>
  <c r="H16" i="35" l="1"/>
  <c r="G16" i="35"/>
  <c r="F16" i="35"/>
  <c r="D15" i="35"/>
  <c r="D16" i="35" s="1"/>
  <c r="C31" i="2" s="1"/>
  <c r="A4" i="35"/>
  <c r="A3" i="35"/>
  <c r="A1" i="35"/>
  <c r="H22" i="32"/>
  <c r="G22" i="32"/>
  <c r="F22" i="32"/>
  <c r="D21" i="32"/>
  <c r="D20" i="32"/>
  <c r="D19" i="32"/>
  <c r="D18" i="32"/>
  <c r="D17" i="32"/>
  <c r="D16" i="32"/>
  <c r="D15" i="32"/>
  <c r="A4" i="32"/>
  <c r="A2" i="32"/>
  <c r="A1" i="32"/>
  <c r="H22" i="30"/>
  <c r="G22" i="30"/>
  <c r="F22" i="30"/>
  <c r="D21" i="30"/>
  <c r="D20" i="30"/>
  <c r="D19" i="30"/>
  <c r="D18" i="30"/>
  <c r="D17" i="30"/>
  <c r="D16" i="30"/>
  <c r="A4" i="30"/>
  <c r="A2" i="30"/>
  <c r="A1" i="30"/>
  <c r="H22" i="29"/>
  <c r="G22" i="29"/>
  <c r="F22" i="29"/>
  <c r="D21" i="29"/>
  <c r="D22" i="29" s="1"/>
  <c r="C27" i="2" s="1"/>
  <c r="E27" i="2" s="1"/>
  <c r="D20" i="29"/>
  <c r="D19" i="29"/>
  <c r="D18" i="29"/>
  <c r="D17" i="29"/>
  <c r="D16" i="29"/>
  <c r="D15" i="29"/>
  <c r="A4" i="29"/>
  <c r="A2" i="29"/>
  <c r="A1" i="29"/>
  <c r="H21" i="34"/>
  <c r="G21" i="34"/>
  <c r="F21" i="34"/>
  <c r="D20" i="34"/>
  <c r="D19" i="34"/>
  <c r="D18" i="34"/>
  <c r="D17" i="34"/>
  <c r="D16" i="34"/>
  <c r="D15" i="34"/>
  <c r="A4" i="34"/>
  <c r="A2" i="34"/>
  <c r="A1" i="34"/>
  <c r="H21" i="27"/>
  <c r="G21" i="27"/>
  <c r="F21" i="27"/>
  <c r="D20" i="27"/>
  <c r="D19" i="27"/>
  <c r="D18" i="27"/>
  <c r="D17" i="27"/>
  <c r="D16" i="27"/>
  <c r="D15" i="27"/>
  <c r="D21" i="27" s="1"/>
  <c r="C25" i="2" s="1"/>
  <c r="E25" i="2" s="1"/>
  <c r="A4" i="27"/>
  <c r="A2" i="27"/>
  <c r="A1" i="27"/>
  <c r="H33" i="26"/>
  <c r="G33" i="26"/>
  <c r="F33" i="26"/>
  <c r="D32" i="26"/>
  <c r="D31" i="26"/>
  <c r="D30" i="26"/>
  <c r="D29" i="26"/>
  <c r="D28" i="26"/>
  <c r="D27" i="26"/>
  <c r="D26" i="26"/>
  <c r="D25" i="26"/>
  <c r="D24" i="26"/>
  <c r="D23" i="26"/>
  <c r="D22" i="26"/>
  <c r="D21" i="26"/>
  <c r="D20" i="26"/>
  <c r="D19" i="26"/>
  <c r="D18" i="26"/>
  <c r="D17" i="26"/>
  <c r="D16" i="26"/>
  <c r="A4" i="26"/>
  <c r="A2" i="26"/>
  <c r="A1" i="26"/>
  <c r="D26" i="21"/>
  <c r="D25" i="21"/>
  <c r="D24" i="21"/>
  <c r="D23" i="21"/>
  <c r="D22" i="21"/>
  <c r="D21" i="21"/>
  <c r="D20" i="21"/>
  <c r="D19" i="21"/>
  <c r="C18" i="21"/>
  <c r="D18" i="21" s="1"/>
  <c r="D28" i="21" s="1"/>
  <c r="A1" i="21"/>
  <c r="D22" i="18"/>
  <c r="C23" i="2" s="1"/>
  <c r="E23" i="2" s="1"/>
  <c r="D20" i="18"/>
  <c r="D19" i="18"/>
  <c r="D18" i="18"/>
  <c r="D17" i="18"/>
  <c r="D16" i="18"/>
  <c r="A4" i="18"/>
  <c r="A2" i="18"/>
  <c r="A1" i="18"/>
  <c r="D19" i="9"/>
  <c r="D18" i="9"/>
  <c r="D17" i="9"/>
  <c r="D16" i="9"/>
  <c r="D21" i="9" s="1"/>
  <c r="A1" i="9"/>
  <c r="D18" i="6"/>
  <c r="D17" i="6"/>
  <c r="D16" i="6"/>
  <c r="D15" i="6"/>
  <c r="A1" i="6"/>
  <c r="H26" i="22"/>
  <c r="G26" i="22"/>
  <c r="F26" i="22"/>
  <c r="D25" i="22"/>
  <c r="D24" i="22"/>
  <c r="D23" i="22"/>
  <c r="D22" i="22"/>
  <c r="D21" i="22"/>
  <c r="D20" i="22"/>
  <c r="D19" i="22"/>
  <c r="D18" i="22"/>
  <c r="D17" i="22"/>
  <c r="A4" i="22"/>
  <c r="A2" i="22"/>
  <c r="A1" i="22"/>
  <c r="A3" i="33"/>
  <c r="A1" i="33"/>
  <c r="A1" i="13"/>
  <c r="D21" i="14"/>
  <c r="D20" i="14"/>
  <c r="D19" i="14"/>
  <c r="D23" i="14" s="1"/>
  <c r="D18" i="14"/>
  <c r="A1" i="14"/>
  <c r="D19" i="15"/>
  <c r="D18" i="15"/>
  <c r="D17" i="15"/>
  <c r="D16" i="15"/>
  <c r="D21" i="15" s="1"/>
  <c r="A1" i="15"/>
  <c r="D23" i="20"/>
  <c r="D22" i="20"/>
  <c r="D21" i="20"/>
  <c r="D20" i="20"/>
  <c r="D19" i="20"/>
  <c r="D18" i="20"/>
  <c r="D17" i="20"/>
  <c r="D16" i="20"/>
  <c r="A1" i="20"/>
  <c r="D23" i="19"/>
  <c r="D22" i="19"/>
  <c r="D21" i="19"/>
  <c r="D20" i="19"/>
  <c r="D19" i="19"/>
  <c r="D18" i="19"/>
  <c r="D17" i="19"/>
  <c r="D16" i="19"/>
  <c r="A1" i="19"/>
  <c r="H23" i="4"/>
  <c r="G23" i="4"/>
  <c r="F23" i="4"/>
  <c r="D21" i="4"/>
  <c r="D20" i="4"/>
  <c r="D19" i="4"/>
  <c r="D18" i="4"/>
  <c r="D17" i="4"/>
  <c r="D16" i="4"/>
  <c r="A4" i="4"/>
  <c r="A2" i="4"/>
  <c r="A1" i="4"/>
  <c r="D23" i="8"/>
  <c r="D22" i="8"/>
  <c r="D21" i="8"/>
  <c r="D20" i="8"/>
  <c r="D19" i="8"/>
  <c r="D18" i="8"/>
  <c r="D17" i="8"/>
  <c r="D16" i="8"/>
  <c r="A1" i="8"/>
  <c r="H22" i="7"/>
  <c r="G22" i="7"/>
  <c r="F22" i="7"/>
  <c r="D21" i="7"/>
  <c r="D20" i="7"/>
  <c r="D19" i="7"/>
  <c r="D18" i="7"/>
  <c r="D17" i="7"/>
  <c r="D16" i="7"/>
  <c r="D22" i="7" s="1"/>
  <c r="C19" i="2" s="1"/>
  <c r="E19" i="2" s="1"/>
  <c r="A4" i="7"/>
  <c r="A2" i="7"/>
  <c r="A1" i="7"/>
  <c r="D24" i="11"/>
  <c r="D23" i="11"/>
  <c r="D22" i="11"/>
  <c r="D21" i="11"/>
  <c r="D20" i="11"/>
  <c r="D19" i="11"/>
  <c r="D18" i="11"/>
  <c r="D17" i="11"/>
  <c r="A1" i="11"/>
  <c r="D22" i="12"/>
  <c r="D21" i="12"/>
  <c r="D20" i="12"/>
  <c r="D19" i="12"/>
  <c r="D18" i="12"/>
  <c r="D17" i="12"/>
  <c r="D16" i="12"/>
  <c r="A1" i="12"/>
  <c r="J32" i="10"/>
  <c r="I32" i="10"/>
  <c r="H32" i="10"/>
  <c r="E26" i="10"/>
  <c r="F24" i="10"/>
  <c r="F23" i="10"/>
  <c r="F22" i="10"/>
  <c r="F26" i="10" s="1"/>
  <c r="F32" i="10" s="1"/>
  <c r="C18" i="2" s="1"/>
  <c r="E18" i="2" s="1"/>
  <c r="A4" i="10"/>
  <c r="A2" i="10"/>
  <c r="A1" i="10"/>
  <c r="D32" i="3"/>
  <c r="A3" i="3"/>
  <c r="A2" i="3"/>
  <c r="A1" i="3"/>
  <c r="H36" i="1"/>
  <c r="B3" i="1"/>
  <c r="B2" i="1"/>
  <c r="C21" i="2"/>
  <c r="E21" i="2" s="1"/>
  <c r="C15" i="2" l="1"/>
  <c r="E15" i="2" s="1"/>
  <c r="B31" i="3"/>
  <c r="D31" i="3" s="1"/>
  <c r="B28" i="3"/>
  <c r="D28" i="3" s="1"/>
  <c r="B27" i="3"/>
  <c r="D27" i="3" s="1"/>
  <c r="D30" i="3"/>
  <c r="D29" i="3"/>
  <c r="B26" i="3"/>
  <c r="D26" i="3" s="1"/>
  <c r="D25" i="19"/>
  <c r="D20" i="6"/>
  <c r="D25" i="8"/>
  <c r="D23" i="4"/>
  <c r="C20" i="2" s="1"/>
  <c r="E20" i="2" s="1"/>
  <c r="D33" i="26"/>
  <c r="C24" i="2" s="1"/>
  <c r="E24" i="2" s="1"/>
  <c r="D22" i="30"/>
  <c r="C28" i="2" s="1"/>
  <c r="E28" i="2" s="1"/>
  <c r="D26" i="11"/>
  <c r="D25" i="20"/>
  <c r="D21" i="34"/>
  <c r="C26" i="2" s="1"/>
  <c r="E26" i="2" s="1"/>
  <c r="D24" i="12"/>
  <c r="D22" i="32"/>
  <c r="C29" i="2" s="1"/>
  <c r="E29" i="2" s="1"/>
  <c r="D26" i="22"/>
  <c r="C22" i="2" s="1"/>
  <c r="E22" i="2" s="1"/>
  <c r="E31" i="2"/>
  <c r="D33" i="3" l="1"/>
  <c r="D35" i="3" l="1"/>
  <c r="C16" i="2"/>
  <c r="E16" i="2" l="1"/>
  <c r="E17" i="2" s="1"/>
  <c r="E30" i="2" s="1"/>
  <c r="E33" i="2" s="1"/>
  <c r="C17" i="2"/>
  <c r="C30" i="2" s="1"/>
  <c r="C33" i="2" l="1"/>
  <c r="C32" i="2"/>
  <c r="D32" i="2" s="1"/>
</calcChain>
</file>

<file path=xl/sharedStrings.xml><?xml version="1.0" encoding="utf-8"?>
<sst xmlns="http://schemas.openxmlformats.org/spreadsheetml/2006/main" count="654" uniqueCount="368">
  <si>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</si>
  <si>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</si>
  <si>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</si>
  <si>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</si>
  <si>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</si>
  <si>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</si>
  <si>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</si>
  <si>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</si>
  <si>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</si>
  <si>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</si>
  <si>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</si>
  <si>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</si>
  <si>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</si>
  <si>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</si>
  <si>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</si>
  <si>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</si>
  <si>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</si>
  <si>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</si>
  <si>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</si>
  <si>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</si>
  <si>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</si>
  <si>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</si>
  <si>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</si>
  <si>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</si>
  <si>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</si>
  <si>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</si>
  <si>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</si>
  <si>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</si>
  <si>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</si>
  <si>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</si>
  <si>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</si>
  <si>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</si>
  <si>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</si>
  <si>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</si>
  <si>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</si>
  <si>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</si>
  <si>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</si>
  <si>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</si>
  <si>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</si>
  <si>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</si>
  <si>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</si>
  <si>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</si>
  <si>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</si>
  <si>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</si>
  <si>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</si>
  <si>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</si>
  <si>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</si>
  <si>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</si>
  <si>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</si>
  <si>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</si>
  <si>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</si>
  <si>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</si>
  <si>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</si>
  <si>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</si>
  <si>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</si>
  <si>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</si>
  <si>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</si>
  <si>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</si>
  <si>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</si>
  <si>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</si>
  <si>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</si>
  <si>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</si>
  <si>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</si>
  <si>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</si>
  <si>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</si>
  <si>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</si>
  <si>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</si>
  <si>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</si>
  <si>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</si>
  <si>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</si>
  <si>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</si>
  <si>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</si>
  <si>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</si>
  <si>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</si>
  <si>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</si>
  <si>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</si>
  <si>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</si>
  <si>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</si>
  <si>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</si>
  <si>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</si>
  <si>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</si>
  <si>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</si>
  <si>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</si>
  <si>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</si>
  <si>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</si>
  <si>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</si>
  <si>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</si>
  <si>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</si>
  <si>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</si>
  <si>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</si>
  <si>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</si>
  <si>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</si>
  <si>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</si>
  <si>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</si>
  <si>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</si>
  <si>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</si>
  <si>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</si>
  <si>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</si>
  <si>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</si>
  <si>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</si>
  <si>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</si>
  <si>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</si>
  <si>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</si>
  <si>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</si>
  <si>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</si>
  <si>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</si>
  <si>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</si>
  <si>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</si>
  <si>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</si>
  <si>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</si>
  <si>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</si>
  <si>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</si>
  <si>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</si>
  <si>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</si>
  <si>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</si>
  <si>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</si>
  <si>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</si>
  <si>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</si>
  <si>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</si>
  <si>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</si>
  <si>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</si>
  <si>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</si>
  <si>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</si>
  <si>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</si>
  <si>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</si>
  <si>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</si>
  <si>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</si>
  <si>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</si>
  <si>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</si>
  <si>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</si>
  <si>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</si>
  <si>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</si>
  <si>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</si>
  <si>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</si>
  <si>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</si>
  <si>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</si>
  <si>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</si>
  <si>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</si>
  <si>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</si>
  <si>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</si>
  <si>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</si>
  <si>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</si>
  <si>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</si>
  <si>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</si>
  <si>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</si>
  <si>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</si>
  <si>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</si>
  <si>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</si>
  <si>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</si>
  <si>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</si>
  <si>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</si>
  <si>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</si>
  <si>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</si>
  <si>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</si>
  <si>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</si>
  <si>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</si>
  <si>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</si>
  <si>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</si>
  <si>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</si>
  <si>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</si>
  <si>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</si>
  <si>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</si>
  <si>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</si>
  <si>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</si>
  <si>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</si>
  <si>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</si>
  <si>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</si>
  <si>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</si>
  <si>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</si>
  <si>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</si>
  <si>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</si>
  <si>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</si>
  <si>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</si>
  <si>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</si>
  <si>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</si>
  <si>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</si>
  <si>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</si>
  <si>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</si>
  <si>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</si>
  <si>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</si>
  <si>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</si>
  <si>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</si>
  <si>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</si>
  <si>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</si>
  <si>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</si>
  <si>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</si>
  <si>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</si>
  <si>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</si>
  <si>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</si>
  <si>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</si>
  <si>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</si>
  <si>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</si>
  <si>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</si>
  <si>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</si>
  <si>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</si>
  <si>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</si>
  <si>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</si>
  <si>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</si>
  <si>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</si>
  <si>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</si>
  <si>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</si>
  <si>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</si>
  <si>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</si>
  <si>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</si>
  <si>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</si>
  <si>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</si>
  <si>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</si>
  <si>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</si>
  <si>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</si>
  <si>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</si>
  <si>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</si>
  <si>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</si>
  <si>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</si>
  <si>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</si>
  <si>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</si>
  <si>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</si>
  <si>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</si>
  <si>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</si>
  <si>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</si>
  <si>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</si>
  <si>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</si>
  <si>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</si>
  <si>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</si>
  <si>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</si>
  <si>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</si>
  <si>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</si>
  <si>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</si>
  <si>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</si>
  <si>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</si>
  <si>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</si>
  <si>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</si>
  <si>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</si>
  <si>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</si>
  <si>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</si>
  <si>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</si>
  <si>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</si>
  <si>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</si>
  <si>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</si>
  <si>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</si>
  <si>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</si>
  <si>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</si>
  <si>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</si>
  <si>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</si>
  <si>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</si>
  <si>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</si>
  <si>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</si>
  <si>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</si>
  <si>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</si>
  <si>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</si>
  <si>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</si>
  <si>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</si>
  <si>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</si>
  <si>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</si>
  <si>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</si>
  <si>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</si>
  <si>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</si>
  <si>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</si>
  <si>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</si>
  <si>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</si>
  <si>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</si>
  <si>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</si>
  <si>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</si>
  <si>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</si>
  <si>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</si>
  <si>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</si>
  <si>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</si>
  <si>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</si>
  <si>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</si>
  <si>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</si>
  <si>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</si>
  <si>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</si>
  <si>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</si>
  <si>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</si>
  <si>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</si>
  <si>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</si>
  <si>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</si>
  <si>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</si>
  <si>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</si>
  <si>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</si>
  <si>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</si>
  <si>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</si>
  <si>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</si>
  <si>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</si>
  <si>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</si>
  <si>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</si>
  <si>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</si>
  <si>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</si>
  <si>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</si>
  <si>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</si>
  <si>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</si>
  <si>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</si>
  <si>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</si>
  <si>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</si>
  <si>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</si>
  <si>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</si>
  <si>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</si>
  <si>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</si>
  <si>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</si>
  <si>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</si>
  <si>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</si>
  <si>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</si>
  <si>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</si>
  <si>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</si>
  <si>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</si>
  <si>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</si>
  <si>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</si>
  <si>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</si>
  <si>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</si>
  <si>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</si>
  <si>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</si>
  <si>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</si>
  <si>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</si>
  <si>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</si>
  <si>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</si>
  <si>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</si>
  <si>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</si>
  <si>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</si>
  <si>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</si>
  <si>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</si>
  <si>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</si>
  <si>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</si>
  <si>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</si>
  <si>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</si>
  <si>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</si>
  <si>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</si>
  <si>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</si>
  <si>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</si>
  <si>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</si>
  <si>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</si>
  <si>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</si>
  <si>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</si>
  <si>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County</t>
  </si>
  <si>
    <t>PM-1</t>
  </si>
  <si>
    <t>Program Manager</t>
  </si>
  <si>
    <t>Sup-1</t>
  </si>
  <si>
    <t>Supervisor</t>
  </si>
  <si>
    <t>Cle-1</t>
  </si>
  <si>
    <t>Clerical</t>
  </si>
  <si>
    <t>Positions</t>
  </si>
  <si>
    <t>Salary</t>
  </si>
  <si>
    <t>Post Adoption Specialist</t>
  </si>
  <si>
    <t>Family Support Worker</t>
  </si>
  <si>
    <t>PostAdSpe-1</t>
  </si>
  <si>
    <t>PostAdSpe-2</t>
  </si>
  <si>
    <t>PostAdSpe-3</t>
  </si>
  <si>
    <t>PostAdSpe-4</t>
  </si>
  <si>
    <t>FSW-1</t>
  </si>
  <si>
    <t>FSW-2</t>
  </si>
  <si>
    <t>Escambia, Santa Rosa, Okaloosa, Walton County</t>
  </si>
  <si>
    <t>Post-Adoption</t>
  </si>
  <si>
    <t>O: MATCH EXPENSE (IN-KIND AND CASH)</t>
  </si>
  <si>
    <t>Provider must indicate the resources available to meet the match requirement</t>
  </si>
  <si>
    <t>(A)  List the type of match expense incurred by this Program</t>
  </si>
  <si>
    <t>(B)  List the cost of each match expense per occurrence</t>
  </si>
  <si>
    <t>(D)  Will calculate the Total Match Expenses this Contract Period (B*C)</t>
  </si>
  <si>
    <t>(E)  Enter last 3 years amounts, if applicable and base on agency history</t>
  </si>
  <si>
    <t>Type of Match Expense</t>
  </si>
  <si>
    <t xml:space="preserve">Total Cost of Match Expense During this Contract Period </t>
  </si>
  <si>
    <t xml:space="preserve">Anticipated Annual 12 Month Match Requirement </t>
  </si>
  <si>
    <t>(C) Position Title - provided by NWFHN</t>
  </si>
  <si>
    <t>(D) Annual Funded Salary - provided by NWFHN</t>
  </si>
  <si>
    <t>(F)  List the amount of overtime expected to be billed to this Program for each employee</t>
  </si>
  <si>
    <t>(B)  Position number of each employee named in column (A) provided by NWFHN</t>
  </si>
  <si>
    <t>(C)  Position Title of each employee named in column (A) provided by NWFHN</t>
  </si>
  <si>
    <r>
      <t xml:space="preserve">(G) Will calculate the Total Salary per employee that will be billed to this Program </t>
    </r>
    <r>
      <rPr>
        <b/>
        <sz val="10"/>
        <rFont val="Arial"/>
        <family val="2"/>
      </rPr>
      <t>(</t>
    </r>
    <r>
      <rPr>
        <sz val="10"/>
        <rFont val="Arial"/>
        <family val="2"/>
      </rPr>
      <t>(D)*(E)+(F)</t>
    </r>
    <r>
      <rPr>
        <b/>
        <sz val="10"/>
        <rFont val="Arial"/>
        <family val="2"/>
      </rPr>
      <t>)</t>
    </r>
  </si>
  <si>
    <t>(D) Position Salary of each employee named in column (A) provided by NWFHN - amount indicated is the maximum salary reimbursed of level III staff</t>
  </si>
  <si>
    <t>(E) Allocated to Program  - NWFHN expects to fund the percentage listed below</t>
  </si>
  <si>
    <t>(E)  % of position expected based on NWFHN need and is calculated based on the percentage indicated below that will be billed to this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</si>
</sst>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69">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0" fontId="6" fillId="0" borderId="0" xfId="0" applyFont="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6" fillId="0" borderId="0" xfId="0" applyFont="1" applyFill="1" applyAlignment="1">
      <alignment horizontal="left" vertical="top"/>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0" fontId="6" fillId="0" borderId="3" xfId="0" applyFont="1" applyBorder="1" applyAlignment="1">
      <alignment horizontal="center"/>
    </xf>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4" fillId="0" borderId="0" xfId="0" applyFont="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6" fillId="0" borderId="9" xfId="0" applyFont="1" applyBorder="1" applyAlignment="1">
      <alignment horizontal="center" vertical="center"/>
    </xf>
    <xf numFmtId="0" fontId="6" fillId="0" borderId="9" xfId="0" applyFont="1" applyBorder="1" applyAlignment="1">
      <alignment horizontal="center"/>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6" fillId="36" borderId="0" xfId="0" applyFont="1" applyFill="1" applyAlignment="1">
      <alignment horizontal="left" vertical="top" wrapText="1"/>
    </xf>
    <xf numFmtId="0" fontId="3" fillId="36" borderId="0" xfId="0" applyFont="1" applyFill="1" applyAlignment="1">
      <alignment vertical="top"/>
    </xf>
    <xf numFmtId="0" fontId="6" fillId="36" borderId="0" xfId="0" applyFont="1" applyFill="1" applyAlignment="1">
      <alignment vertical="top"/>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4" borderId="7" xfId="6" applyFont="1" applyFill="1" applyBorder="1" applyAlignment="1" applyProtection="1">
      <protection locked="0"/>
    </xf>
    <xf numFmtId="0" fontId="3" fillId="0" borderId="1" xfId="0" applyFont="1" applyBorder="1" applyAlignment="1">
      <alignment horizontal="center" vertical="center" wrapText="1"/>
    </xf>
    <xf numFmtId="0" fontId="3" fillId="0" borderId="0" xfId="0" applyFont="1" applyFill="1" applyAlignment="1">
      <alignment horizontal="left" vertical="top"/>
    </xf>
    <xf numFmtId="0" fontId="0" fillId="0" borderId="0" xfId="0" applyFill="1" applyAlignment="1">
      <alignment horizontal="centerContinuous" vertical="top"/>
    </xf>
    <xf numFmtId="2" fontId="0" fillId="0" borderId="0" xfId="0" applyNumberFormat="1" applyFill="1"/>
    <xf numFmtId="44" fontId="4" fillId="3" borderId="1" xfId="2" applyFont="1" applyFill="1" applyBorder="1"/>
    <xf numFmtId="0" fontId="4" fillId="0" borderId="7" xfId="0" applyFont="1" applyBorder="1"/>
    <xf numFmtId="44" fontId="4" fillId="0" borderId="7" xfId="2" applyFont="1" applyBorder="1"/>
    <xf numFmtId="0" fontId="4" fillId="3" borderId="7" xfId="0" applyFont="1" applyFill="1" applyBorder="1"/>
    <xf numFmtId="44" fontId="3" fillId="3" borderId="7" xfId="2" applyFont="1" applyFill="1" applyBorder="1"/>
    <xf numFmtId="10" fontId="0" fillId="3" borderId="7" xfId="5" applyNumberFormat="1" applyFont="1" applyFill="1" applyBorder="1"/>
    <xf numFmtId="0" fontId="6" fillId="0" borderId="0" xfId="0" applyFont="1" applyFill="1" applyAlignment="1">
      <alignment horizontal="left" vertical="top"/>
    </xf>
    <xf numFmtId="0" fontId="6" fillId="36" borderId="0" xfId="0" applyFont="1" applyFill="1" applyAlignment="1">
      <alignment horizontal="left" vertical="top"/>
    </xf>
    <xf numFmtId="0" fontId="20" fillId="4" borderId="7" xfId="6" applyFont="1" applyFill="1" applyBorder="1" applyAlignment="1" applyProtection="1"/>
    <xf numFmtId="0" fontId="3" fillId="36" borderId="0" xfId="0" applyFont="1" applyFill="1" applyAlignment="1">
      <alignment horizontal="left" vertical="top"/>
    </xf>
    <xf numFmtId="0" fontId="3" fillId="0" borderId="0" xfId="0" applyFont="1" applyAlignment="1">
      <alignment horizontal="center"/>
    </xf>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43" fontId="0" fillId="37" borderId="7" xfId="0" applyNumberFormat="1" applyFill="1" applyBorder="1" applyAlignment="1" applyProtection="1"/>
    <xf numFmtId="8" fontId="20" fillId="4" borderId="7" xfId="6" applyNumberFormat="1" applyFont="1" applyFill="1" applyBorder="1" applyAlignment="1" applyProtection="1">
      <protection locked="0"/>
    </xf>
    <xf numFmtId="9" fontId="0" fillId="4" borderId="7" xfId="5" applyFont="1" applyFill="1" applyBorder="1" applyAlignment="1" applyProtection="1">
      <alignment horizontal="center"/>
    </xf>
    <xf numFmtId="8" fontId="20" fillId="4" borderId="7" xfId="6" applyNumberFormat="1" applyFont="1" applyFill="1" applyBorder="1" applyAlignment="1" applyProtection="1"/>
    <xf numFmtId="1" fontId="4" fillId="3" borderId="38" xfId="0" applyNumberFormat="1" applyFont="1" applyFill="1" applyBorder="1" applyAlignment="1" applyProtection="1">
      <alignment horizontal="right"/>
    </xf>
    <xf numFmtId="43" fontId="0" fillId="3" borderId="7" xfId="0" applyNumberFormat="1" applyFill="1" applyBorder="1" applyAlignment="1" applyProtection="1"/>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6" fillId="0" borderId="0" xfId="0" applyFont="1" applyFill="1" applyAlignment="1">
      <alignment horizontal="left" vertical="top"/>
    </xf>
    <xf numFmtId="0" fontId="8" fillId="0" borderId="0" xfId="0" applyFont="1" applyAlignment="1">
      <alignment horizontal="center"/>
    </xf>
    <xf numFmtId="0" fontId="6" fillId="36" borderId="0" xfId="0" applyFont="1" applyFill="1" applyAlignment="1">
      <alignment horizontal="left" vertical="top"/>
    </xf>
    <xf numFmtId="0" fontId="3" fillId="36" borderId="0" xfId="0" applyFont="1" applyFill="1" applyAlignment="1">
      <alignment horizontal="left" vertical="top"/>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en.darnell\AppData\Local\Microsoft\Windows\INetCache\Content.Outlook\1Q5FU7CP\Adoption%20C14%20RFP%2022-23%20Budget%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 Salaries"/>
      <sheetName val="B. Benefits"/>
      <sheetName val="C. Staff Travel"/>
      <sheetName val="D. Consultants"/>
      <sheetName val="E. Subcontract Services"/>
      <sheetName val="D. Vehicle"/>
      <sheetName val="G. Office"/>
      <sheetName val="E. Communication"/>
      <sheetName val="J. Rental of Equip"/>
      <sheetName val="K. Maint Agmts"/>
      <sheetName val="M. Membership fees"/>
      <sheetName val="N. Advert."/>
      <sheetName val="O. Client Educ"/>
      <sheetName val="F. Insurance"/>
      <sheetName val="G. Occupancy"/>
      <sheetName val="Q. Client Rec"/>
      <sheetName val="R. Staff Dev"/>
      <sheetName val="H. Pers Recruit-Training"/>
      <sheetName val="T. Trans."/>
      <sheetName val="I. Equipment"/>
      <sheetName val="J. Office Expense"/>
      <sheetName val="K. Program Expense"/>
      <sheetName val="L. Professional Fees"/>
      <sheetName val="M.Meetings &amp; Conferences"/>
      <sheetName val="N. Direct Client Assistance"/>
      <sheetName val="O. Administative Expense"/>
      <sheetName val="P. Match"/>
    </sheetNames>
    <sheetDataSet>
      <sheetData sheetId="0">
        <row r="2">
          <cell r="A2" t="str">
            <v>ANNUAL 12 MONTH PERIOD</v>
          </cell>
        </row>
        <row r="4">
          <cell r="A4" t="str">
            <v>ADOPTION SERVICES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tabSelected="1" zoomScaleNormal="10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303"/>
      <c r="B1" s="303"/>
      <c r="C1" s="303"/>
      <c r="D1" s="303"/>
      <c r="E1" s="303"/>
      <c r="F1" s="303"/>
      <c r="G1" s="303"/>
      <c r="H1" s="303"/>
    </row>
    <row r="2" spans="1:9" x14ac:dyDescent="0.2">
      <c r="A2" s="304" t="s">
        <v>324</v>
      </c>
      <c r="B2" s="304"/>
      <c r="C2" s="304"/>
      <c r="D2" s="304"/>
      <c r="E2" s="304"/>
      <c r="F2" s="304"/>
      <c r="G2" s="304"/>
      <c r="H2" s="304"/>
    </row>
    <row r="3" spans="1:9" ht="20.100000000000001" customHeight="1" x14ac:dyDescent="0.2"/>
    <row r="4" spans="1:9" x14ac:dyDescent="0.2">
      <c r="A4" s="306" t="s">
        <v>349</v>
      </c>
      <c r="B4" s="306"/>
      <c r="C4" s="306"/>
      <c r="D4" s="306"/>
      <c r="E4" s="306"/>
      <c r="F4" s="306"/>
      <c r="G4" s="306"/>
      <c r="H4" s="306"/>
    </row>
    <row r="5" spans="1:9" x14ac:dyDescent="0.2">
      <c r="A5" s="305" t="s">
        <v>238</v>
      </c>
      <c r="B5" s="305"/>
      <c r="C5" s="305"/>
      <c r="D5" s="305"/>
      <c r="E5" s="305"/>
      <c r="F5" s="305"/>
      <c r="G5" s="305"/>
      <c r="H5" s="305"/>
    </row>
    <row r="6" spans="1:9" x14ac:dyDescent="0.2">
      <c r="A6" s="3"/>
      <c r="B6" s="4"/>
      <c r="C6" s="4"/>
      <c r="D6" s="4"/>
      <c r="E6" s="4"/>
    </row>
    <row r="7" spans="1:9" x14ac:dyDescent="0.2">
      <c r="A7" s="46" t="s">
        <v>239</v>
      </c>
      <c r="B7" s="28"/>
      <c r="C7" s="28"/>
      <c r="D7" s="28"/>
      <c r="E7" s="4"/>
    </row>
    <row r="8" spans="1:9" x14ac:dyDescent="0.2">
      <c r="A8" s="308" t="s">
        <v>240</v>
      </c>
      <c r="B8" s="308"/>
      <c r="C8" s="308"/>
      <c r="D8" s="308"/>
      <c r="E8" s="308"/>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309" t="s">
        <v>0</v>
      </c>
      <c r="B13" s="310"/>
      <c r="C13" s="2" t="s">
        <v>1</v>
      </c>
      <c r="D13" s="2" t="s">
        <v>2</v>
      </c>
      <c r="E13" s="2" t="s">
        <v>3</v>
      </c>
    </row>
    <row r="14" spans="1:9" ht="39" thickBot="1" x14ac:dyDescent="0.25">
      <c r="A14" s="311" t="s">
        <v>5</v>
      </c>
      <c r="B14" s="312"/>
      <c r="C14" s="10" t="s">
        <v>6</v>
      </c>
      <c r="D14" s="89" t="s">
        <v>215</v>
      </c>
      <c r="E14" s="10" t="s">
        <v>151</v>
      </c>
    </row>
    <row r="15" spans="1:9" ht="20.100000000000001" customHeight="1" thickTop="1" thickBot="1" x14ac:dyDescent="0.25">
      <c r="A15" t="s">
        <v>7</v>
      </c>
      <c r="B15" t="s">
        <v>139</v>
      </c>
      <c r="C15" s="112">
        <f>+'A. Salaries'!H36</f>
        <v>432515</v>
      </c>
      <c r="D15" s="126">
        <v>1</v>
      </c>
      <c r="E15" s="115">
        <f>C15*D15</f>
        <v>432515</v>
      </c>
      <c r="F15" s="12"/>
      <c r="H15" s="11"/>
      <c r="I15" s="11"/>
    </row>
    <row r="16" spans="1:9" ht="20.100000000000001" customHeight="1" thickTop="1" thickBot="1" x14ac:dyDescent="0.25">
      <c r="A16" t="s">
        <v>8</v>
      </c>
      <c r="B16" t="s">
        <v>138</v>
      </c>
      <c r="C16" s="113">
        <f>+'B. Benefits'!D33</f>
        <v>0</v>
      </c>
      <c r="D16" s="126">
        <v>1</v>
      </c>
      <c r="E16" s="115">
        <f>C16*D16</f>
        <v>0</v>
      </c>
      <c r="F16" s="12"/>
      <c r="H16" s="11"/>
      <c r="I16" s="11"/>
    </row>
    <row r="17" spans="1:10" ht="20.100000000000001" customHeight="1" thickTop="1" thickBot="1" x14ac:dyDescent="0.25">
      <c r="A17" s="314" t="s">
        <v>218</v>
      </c>
      <c r="B17" s="314"/>
      <c r="C17" s="130">
        <f>SUM(C15:C16)</f>
        <v>432515</v>
      </c>
      <c r="D17" s="127"/>
      <c r="E17" s="116">
        <f>E15+E16</f>
        <v>432515</v>
      </c>
      <c r="F17" s="12"/>
      <c r="H17" s="11"/>
      <c r="I17" s="11"/>
      <c r="J17" s="231"/>
    </row>
    <row r="18" spans="1:10" ht="20.100000000000001" customHeight="1" thickTop="1" thickBot="1" x14ac:dyDescent="0.25">
      <c r="A18" t="s">
        <v>9</v>
      </c>
      <c r="B18" t="s">
        <v>18</v>
      </c>
      <c r="C18" s="114">
        <f>'C. Staff Travel'!F32</f>
        <v>0</v>
      </c>
      <c r="D18" s="126">
        <v>1</v>
      </c>
      <c r="E18" s="116">
        <f>C18*D18</f>
        <v>0</v>
      </c>
      <c r="F18" s="12"/>
      <c r="H18" s="11"/>
      <c r="I18" s="11"/>
    </row>
    <row r="19" spans="1:10" ht="20.100000000000001" customHeight="1" thickTop="1" thickBot="1" x14ac:dyDescent="0.25">
      <c r="A19" t="s">
        <v>10</v>
      </c>
      <c r="B19" t="s">
        <v>140</v>
      </c>
      <c r="C19" s="114">
        <f>'D. Vehicle'!D22</f>
        <v>0</v>
      </c>
      <c r="D19" s="126">
        <v>1</v>
      </c>
      <c r="E19" s="115">
        <f>C19*D19</f>
        <v>0</v>
      </c>
      <c r="F19" s="12"/>
      <c r="H19" s="11"/>
      <c r="I19" s="11"/>
    </row>
    <row r="20" spans="1:10" ht="20.100000000000001" customHeight="1" thickTop="1" thickBot="1" x14ac:dyDescent="0.25">
      <c r="A20" t="s">
        <v>11</v>
      </c>
      <c r="B20" s="169" t="s">
        <v>298</v>
      </c>
      <c r="C20" s="114">
        <f>'E. Communication'!D23</f>
        <v>0</v>
      </c>
      <c r="D20" s="126">
        <v>1</v>
      </c>
      <c r="E20" s="115">
        <f>C20*D20</f>
        <v>0</v>
      </c>
      <c r="F20" s="12"/>
      <c r="H20" s="11"/>
      <c r="I20" s="11"/>
    </row>
    <row r="21" spans="1:10" ht="20.100000000000001" customHeight="1" thickTop="1" thickBot="1" x14ac:dyDescent="0.25">
      <c r="A21" t="s">
        <v>12</v>
      </c>
      <c r="B21" t="s">
        <v>19</v>
      </c>
      <c r="C21" s="114">
        <f>+'F. Insurance'!D24</f>
        <v>0</v>
      </c>
      <c r="D21" s="126">
        <v>1</v>
      </c>
      <c r="E21" s="115">
        <f>C21*D21</f>
        <v>0</v>
      </c>
      <c r="F21" s="12"/>
      <c r="H21" s="11"/>
      <c r="I21" s="11"/>
    </row>
    <row r="22" spans="1:10" ht="20.100000000000001" customHeight="1" thickTop="1" thickBot="1" x14ac:dyDescent="0.25">
      <c r="A22" t="s">
        <v>13</v>
      </c>
      <c r="B22" t="s">
        <v>146</v>
      </c>
      <c r="C22" s="114">
        <f>'G. Occupancy'!D26</f>
        <v>0</v>
      </c>
      <c r="D22" s="126">
        <v>1</v>
      </c>
      <c r="E22" s="115">
        <f>C22*D22</f>
        <v>0</v>
      </c>
      <c r="F22" s="12"/>
      <c r="G22" s="86"/>
      <c r="H22" s="11"/>
      <c r="I22" s="11"/>
    </row>
    <row r="23" spans="1:10" ht="20.100000000000001" customHeight="1" thickTop="1" thickBot="1" x14ac:dyDescent="0.25">
      <c r="A23" t="s">
        <v>14</v>
      </c>
      <c r="B23" t="s">
        <v>156</v>
      </c>
      <c r="C23" s="114">
        <f>'H. Pers Recruit-Training'!D22</f>
        <v>0</v>
      </c>
      <c r="D23" s="126">
        <v>1</v>
      </c>
      <c r="E23" s="115">
        <f t="shared" ref="E23:E31" si="0">C23*D23</f>
        <v>0</v>
      </c>
      <c r="F23" s="12"/>
      <c r="H23" s="11"/>
      <c r="I23" s="11"/>
    </row>
    <row r="24" spans="1:10" ht="20.100000000000001" customHeight="1" thickTop="1" thickBot="1" x14ac:dyDescent="0.25">
      <c r="A24" t="s">
        <v>15</v>
      </c>
      <c r="B24" t="s">
        <v>147</v>
      </c>
      <c r="C24" s="114">
        <f>'I. Equipment'!D33</f>
        <v>0</v>
      </c>
      <c r="D24" s="126">
        <v>1</v>
      </c>
      <c r="E24" s="115">
        <f t="shared" si="0"/>
        <v>0</v>
      </c>
      <c r="F24" s="12"/>
      <c r="H24" s="11"/>
    </row>
    <row r="25" spans="1:10" ht="20.100000000000001" customHeight="1" thickTop="1" thickBot="1" x14ac:dyDescent="0.25">
      <c r="A25" t="s">
        <v>16</v>
      </c>
      <c r="B25" t="s">
        <v>20</v>
      </c>
      <c r="C25" s="114">
        <f>'J. Office Expense'!D21</f>
        <v>0</v>
      </c>
      <c r="D25" s="126">
        <v>1</v>
      </c>
      <c r="E25" s="115">
        <f t="shared" si="0"/>
        <v>0</v>
      </c>
      <c r="F25" s="12"/>
      <c r="H25" s="86"/>
      <c r="I25" s="12"/>
    </row>
    <row r="26" spans="1:10" ht="20.100000000000001" customHeight="1" thickTop="1" thickBot="1" x14ac:dyDescent="0.25">
      <c r="A26" t="s">
        <v>17</v>
      </c>
      <c r="B26" s="37" t="s">
        <v>196</v>
      </c>
      <c r="C26" s="114">
        <f>+'K. Program Expense'!D21</f>
        <v>0</v>
      </c>
      <c r="D26" s="126">
        <v>1</v>
      </c>
      <c r="E26" s="116">
        <f t="shared" si="0"/>
        <v>0</v>
      </c>
      <c r="F26" s="12"/>
    </row>
    <row r="27" spans="1:10" ht="20.100000000000001" customHeight="1" thickTop="1" thickBot="1" x14ac:dyDescent="0.25">
      <c r="A27" t="s">
        <v>150</v>
      </c>
      <c r="B27" t="s">
        <v>154</v>
      </c>
      <c r="C27" s="114">
        <f>'L. Professional Fees'!D22</f>
        <v>0</v>
      </c>
      <c r="D27" s="126">
        <v>1</v>
      </c>
      <c r="E27" s="115">
        <f t="shared" si="0"/>
        <v>0</v>
      </c>
      <c r="F27" s="12"/>
    </row>
    <row r="28" spans="1:10" ht="20.100000000000001" customHeight="1" thickTop="1" thickBot="1" x14ac:dyDescent="0.25">
      <c r="A28" t="s">
        <v>153</v>
      </c>
      <c r="B28" t="s">
        <v>158</v>
      </c>
      <c r="C28" s="113">
        <f>'M.Meetings &amp; Conferences'!D22</f>
        <v>0</v>
      </c>
      <c r="D28" s="126">
        <v>1</v>
      </c>
      <c r="E28" s="115">
        <f t="shared" si="0"/>
        <v>0</v>
      </c>
      <c r="F28" s="12"/>
    </row>
    <row r="29" spans="1:10" ht="20.100000000000001" customHeight="1" thickTop="1" thickBot="1" x14ac:dyDescent="0.25">
      <c r="A29" s="37" t="s">
        <v>197</v>
      </c>
      <c r="B29" s="37" t="s">
        <v>198</v>
      </c>
      <c r="C29" s="113">
        <f>'N. Direct Client Assistance'!D22</f>
        <v>0</v>
      </c>
      <c r="D29" s="126">
        <v>1</v>
      </c>
      <c r="E29" s="117">
        <f t="shared" si="0"/>
        <v>0</v>
      </c>
      <c r="F29" s="12"/>
    </row>
    <row r="30" spans="1:10" ht="29.25" customHeight="1" thickTop="1" thickBot="1" x14ac:dyDescent="0.25">
      <c r="A30" s="314" t="s">
        <v>217</v>
      </c>
      <c r="B30" s="314"/>
      <c r="C30" s="130">
        <f>SUM(C17:C29)</f>
        <v>432515</v>
      </c>
      <c r="D30" s="127"/>
      <c r="E30" s="115">
        <f>SUM(E17:E29)</f>
        <v>432515</v>
      </c>
      <c r="F30" s="12"/>
      <c r="G30" s="257"/>
      <c r="H30" s="245"/>
    </row>
    <row r="31" spans="1:10" ht="39.75" customHeight="1" thickTop="1" thickBot="1" x14ac:dyDescent="0.25">
      <c r="A31" s="313" t="s">
        <v>328</v>
      </c>
      <c r="B31" s="313"/>
      <c r="C31" s="129">
        <f>+'O. Administative Expense'!D16</f>
        <v>0</v>
      </c>
      <c r="D31" s="126">
        <v>1</v>
      </c>
      <c r="E31" s="117">
        <f t="shared" si="0"/>
        <v>0</v>
      </c>
      <c r="F31" s="12"/>
      <c r="I31" s="11"/>
      <c r="J31" s="12"/>
    </row>
    <row r="32" spans="1:10" ht="26.25" customHeight="1" thickTop="1" thickBot="1" x14ac:dyDescent="0.3">
      <c r="A32" s="315" t="s">
        <v>296</v>
      </c>
      <c r="B32" s="315"/>
      <c r="C32" s="128">
        <f>C31/C30</f>
        <v>0</v>
      </c>
      <c r="D32" s="316" t="str">
        <f>IF(C32&lt;0.1,"","Over 10%")</f>
        <v/>
      </c>
      <c r="E32" s="316"/>
      <c r="F32" s="12"/>
      <c r="I32" s="12"/>
    </row>
    <row r="33" spans="1:10" s="39" customFormat="1" ht="45" customHeight="1" thickTop="1" thickBot="1" x14ac:dyDescent="0.3">
      <c r="B33" s="52" t="s">
        <v>216</v>
      </c>
      <c r="C33" s="118">
        <f>SUM(C30:C31)</f>
        <v>432515</v>
      </c>
      <c r="D33" s="51" t="s">
        <v>241</v>
      </c>
      <c r="E33" s="118">
        <f>E30+E31</f>
        <v>432515</v>
      </c>
      <c r="F33" s="50"/>
      <c r="G33" s="256"/>
      <c r="H33" s="256"/>
      <c r="I33" s="50"/>
      <c r="J33" s="12"/>
    </row>
    <row r="34" spans="1:10" s="39" customFormat="1" ht="14.25" thickTop="1" thickBot="1" x14ac:dyDescent="0.25">
      <c r="F34" s="50"/>
      <c r="G34" s="256"/>
    </row>
    <row r="35" spans="1:10" s="39" customFormat="1" ht="14.25" thickTop="1" thickBot="1" x14ac:dyDescent="0.25">
      <c r="A35" s="39" t="s">
        <v>327</v>
      </c>
      <c r="C35" s="113">
        <f>+'P. Match'!D21</f>
        <v>0</v>
      </c>
      <c r="D35" s="126">
        <v>1</v>
      </c>
      <c r="E35" s="117">
        <f t="shared" ref="E35" si="1">C35*D35</f>
        <v>0</v>
      </c>
      <c r="F35" s="50"/>
      <c r="G35" s="256"/>
    </row>
    <row r="36" spans="1:10" s="39" customFormat="1" ht="13.5" thickTop="1" x14ac:dyDescent="0.2">
      <c r="F36" s="50"/>
      <c r="G36" s="256"/>
    </row>
    <row r="37" spans="1:10" s="39" customFormat="1" x14ac:dyDescent="0.2">
      <c r="A37" s="285" t="s">
        <v>358</v>
      </c>
      <c r="B37" s="285"/>
      <c r="C37" s="285"/>
      <c r="D37" s="286">
        <v>67095</v>
      </c>
      <c r="E37" s="287"/>
      <c r="F37" s="50"/>
      <c r="G37" s="256"/>
    </row>
    <row r="38" spans="1:10" s="39" customFormat="1" x14ac:dyDescent="0.2">
      <c r="F38" s="50"/>
      <c r="G38" s="256"/>
    </row>
    <row r="39" spans="1:10" s="39" customFormat="1" ht="13.5" thickBot="1" x14ac:dyDescent="0.25">
      <c r="F39" s="50"/>
      <c r="G39" s="256"/>
    </row>
    <row r="40" spans="1:10" s="39" customFormat="1" x14ac:dyDescent="0.2">
      <c r="A40" s="318" t="s">
        <v>330</v>
      </c>
      <c r="B40" s="319"/>
      <c r="C40" s="319"/>
      <c r="D40" s="320"/>
      <c r="E40" s="327">
        <v>694239</v>
      </c>
      <c r="F40" s="50"/>
      <c r="G40" s="256"/>
    </row>
    <row r="41" spans="1:10" s="39" customFormat="1" x14ac:dyDescent="0.2">
      <c r="A41" s="321"/>
      <c r="B41" s="322"/>
      <c r="C41" s="322"/>
      <c r="D41" s="323"/>
      <c r="E41" s="328"/>
      <c r="F41" s="50"/>
      <c r="G41" s="256"/>
    </row>
    <row r="42" spans="1:10" s="39" customFormat="1" ht="13.5" thickBot="1" x14ac:dyDescent="0.25">
      <c r="A42" s="324"/>
      <c r="B42" s="325"/>
      <c r="C42" s="325"/>
      <c r="D42" s="326"/>
      <c r="E42" s="329"/>
      <c r="F42" s="50"/>
      <c r="G42" s="256"/>
    </row>
    <row r="43" spans="1:10" s="39" customFormat="1" x14ac:dyDescent="0.2">
      <c r="F43" s="50"/>
      <c r="G43" s="256"/>
    </row>
    <row r="44" spans="1:10" s="39" customFormat="1" x14ac:dyDescent="0.2">
      <c r="F44" s="50"/>
      <c r="G44" s="256"/>
    </row>
    <row r="45" spans="1:10" s="39" customFormat="1" x14ac:dyDescent="0.2">
      <c r="F45" s="50"/>
      <c r="G45" s="256"/>
    </row>
    <row r="46" spans="1:10" s="39" customFormat="1" x14ac:dyDescent="0.2">
      <c r="F46" s="50"/>
      <c r="G46" s="256"/>
    </row>
    <row r="47" spans="1:10" ht="12.75" customHeight="1" x14ac:dyDescent="0.2">
      <c r="A47" s="313" t="s">
        <v>166</v>
      </c>
      <c r="B47" s="313"/>
      <c r="C47" s="313"/>
      <c r="D47" s="313"/>
      <c r="E47" s="313"/>
      <c r="F47" s="313"/>
    </row>
    <row r="48" spans="1:10" x14ac:dyDescent="0.2">
      <c r="A48" s="313"/>
      <c r="B48" s="313"/>
      <c r="C48" s="313"/>
      <c r="D48" s="313"/>
      <c r="E48" s="313"/>
      <c r="F48" s="313"/>
    </row>
    <row r="49" spans="1:8" x14ac:dyDescent="0.2">
      <c r="A49" s="313"/>
      <c r="B49" s="313"/>
      <c r="C49" s="313"/>
      <c r="D49" s="313"/>
      <c r="E49" s="313"/>
      <c r="F49" s="313"/>
    </row>
    <row r="50" spans="1:8" x14ac:dyDescent="0.2">
      <c r="A50" s="68"/>
      <c r="B50" s="68"/>
      <c r="C50" s="68"/>
      <c r="D50" s="68"/>
      <c r="E50" s="68"/>
      <c r="F50" s="68"/>
    </row>
    <row r="51" spans="1:8" x14ac:dyDescent="0.2">
      <c r="A51" s="317" t="s">
        <v>243</v>
      </c>
      <c r="B51" s="317"/>
      <c r="C51" s="317"/>
      <c r="D51" s="317"/>
      <c r="E51" s="317"/>
      <c r="F51" s="317"/>
      <c r="G51" s="317"/>
      <c r="H51" s="317"/>
    </row>
    <row r="52" spans="1:8" x14ac:dyDescent="0.2">
      <c r="A52" s="307"/>
      <c r="B52" s="307"/>
      <c r="C52" s="307"/>
      <c r="D52" s="307"/>
      <c r="E52" s="307"/>
      <c r="F52" s="307"/>
      <c r="G52" s="307"/>
      <c r="H52" s="307"/>
    </row>
    <row r="53" spans="1:8" x14ac:dyDescent="0.2">
      <c r="A53" s="307"/>
      <c r="B53" s="307"/>
      <c r="C53" s="307"/>
      <c r="D53" s="307"/>
      <c r="E53" s="307"/>
      <c r="F53" s="307"/>
      <c r="G53" s="307"/>
      <c r="H53" s="307"/>
    </row>
    <row r="54" spans="1:8" x14ac:dyDescent="0.2">
      <c r="A54" s="307"/>
      <c r="B54" s="307"/>
      <c r="C54" s="307"/>
      <c r="D54" s="307"/>
      <c r="E54" s="307"/>
      <c r="F54" s="307"/>
      <c r="G54" s="307"/>
      <c r="H54" s="307"/>
    </row>
    <row r="55" spans="1:8" x14ac:dyDescent="0.2">
      <c r="A55" s="307"/>
      <c r="B55" s="307"/>
      <c r="C55" s="307"/>
      <c r="D55" s="307"/>
      <c r="E55" s="307"/>
      <c r="F55" s="307"/>
      <c r="G55" s="307"/>
      <c r="H55" s="307"/>
    </row>
    <row r="56" spans="1:8" x14ac:dyDescent="0.2">
      <c r="A56" s="307"/>
      <c r="B56" s="307"/>
      <c r="C56" s="307"/>
      <c r="D56" s="307"/>
      <c r="E56" s="307"/>
      <c r="F56" s="307"/>
      <c r="G56" s="307"/>
      <c r="H56" s="307"/>
    </row>
  </sheetData>
  <sheetProtection sheet="1" selectLockedCells="1"/>
  <dataConsolidate link="1"/>
  <mergeCells count="17">
    <mergeCell ref="E40:E42"/>
    <mergeCell ref="A1:H1"/>
    <mergeCell ref="A2:H2"/>
    <mergeCell ref="A5:H5"/>
    <mergeCell ref="A4:H4"/>
    <mergeCell ref="A52:H56"/>
    <mergeCell ref="A8:E8"/>
    <mergeCell ref="A13:B13"/>
    <mergeCell ref="A14:B14"/>
    <mergeCell ref="A47:F49"/>
    <mergeCell ref="A30:B30"/>
    <mergeCell ref="A17:B17"/>
    <mergeCell ref="A31:B31"/>
    <mergeCell ref="A32:B32"/>
    <mergeCell ref="D32:E32"/>
    <mergeCell ref="A51:H51"/>
    <mergeCell ref="A40:D42"/>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62" t="s">
        <v>122</v>
      </c>
      <c r="B30" s="362"/>
      <c r="C30" s="362"/>
      <c r="D30" s="362"/>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62" t="s">
        <v>122</v>
      </c>
      <c r="B30" s="362"/>
      <c r="C30" s="362"/>
      <c r="D30" s="362"/>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65" t="s">
        <v>83</v>
      </c>
      <c r="B12" s="366"/>
      <c r="C12" s="366"/>
      <c r="D12" s="366"/>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F1"/>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304" t="str">
        <f>Summary!$A$2</f>
        <v>ANNUAL PERIOD</v>
      </c>
      <c r="B1" s="304"/>
      <c r="C1" s="304"/>
      <c r="D1" s="304"/>
      <c r="E1" s="304"/>
      <c r="F1" s="304"/>
    </row>
    <row r="3" spans="1:8" x14ac:dyDescent="0.2">
      <c r="A3" s="306" t="str">
        <f>Summary!$A$4</f>
        <v>Post-Adoption</v>
      </c>
      <c r="B3" s="306"/>
      <c r="C3" s="306"/>
      <c r="D3" s="306"/>
      <c r="E3" s="306"/>
      <c r="F3" s="306"/>
    </row>
    <row r="4" spans="1:8" x14ac:dyDescent="0.2">
      <c r="A4" s="3"/>
      <c r="B4" s="4"/>
      <c r="C4" s="4"/>
      <c r="D4" s="4"/>
    </row>
    <row r="5" spans="1:8" x14ac:dyDescent="0.2">
      <c r="A5" s="5" t="s">
        <v>253</v>
      </c>
      <c r="B5" s="4"/>
      <c r="C5" s="4"/>
      <c r="D5" s="4"/>
    </row>
    <row r="6" spans="1:8" x14ac:dyDescent="0.2">
      <c r="A6" s="5"/>
      <c r="B6" s="4"/>
      <c r="C6" s="4"/>
      <c r="D6" s="4"/>
    </row>
    <row r="7" spans="1:8" x14ac:dyDescent="0.2">
      <c r="A7" s="363" t="s">
        <v>315</v>
      </c>
      <c r="B7" s="363"/>
      <c r="C7" s="363"/>
      <c r="D7" s="363"/>
    </row>
    <row r="8" spans="1:8" x14ac:dyDescent="0.2">
      <c r="A8" s="363" t="s">
        <v>267</v>
      </c>
      <c r="B8" s="363"/>
      <c r="C8" s="363"/>
      <c r="D8" s="363"/>
    </row>
    <row r="9" spans="1:8" x14ac:dyDescent="0.2">
      <c r="A9" s="249" t="s">
        <v>169</v>
      </c>
      <c r="B9" s="92"/>
      <c r="C9" s="92"/>
      <c r="D9" s="92"/>
    </row>
    <row r="10" spans="1:8" x14ac:dyDescent="0.2">
      <c r="A10" s="249" t="s">
        <v>209</v>
      </c>
      <c r="B10" s="92"/>
      <c r="C10" s="92"/>
      <c r="D10" s="92"/>
    </row>
    <row r="11" spans="1:8" x14ac:dyDescent="0.2">
      <c r="A11" s="337" t="s">
        <v>313</v>
      </c>
      <c r="B11" s="337"/>
      <c r="C11" s="337"/>
      <c r="D11" s="337"/>
    </row>
    <row r="12" spans="1:8" x14ac:dyDescent="0.2">
      <c r="A12" s="250"/>
      <c r="B12" s="250"/>
      <c r="C12" s="250"/>
      <c r="D12" s="250"/>
    </row>
    <row r="13" spans="1:8" x14ac:dyDescent="0.2">
      <c r="A13" s="250"/>
      <c r="B13" s="250"/>
      <c r="C13" s="250"/>
      <c r="D13" s="250"/>
    </row>
    <row r="14" spans="1:8" x14ac:dyDescent="0.2">
      <c r="A14" s="2" t="s">
        <v>0</v>
      </c>
      <c r="B14" s="2" t="s">
        <v>1</v>
      </c>
      <c r="C14" s="2" t="s">
        <v>2</v>
      </c>
      <c r="D14" s="2" t="s">
        <v>3</v>
      </c>
      <c r="F14" s="334" t="s">
        <v>314</v>
      </c>
      <c r="G14" s="335"/>
      <c r="H14" s="336"/>
    </row>
    <row r="15" spans="1:8" ht="26.25" thickBot="1" x14ac:dyDescent="0.25">
      <c r="A15" s="254" t="s">
        <v>94</v>
      </c>
      <c r="B15" s="254" t="s">
        <v>25</v>
      </c>
      <c r="C15" s="255" t="s">
        <v>192</v>
      </c>
      <c r="D15" s="254" t="s">
        <v>316</v>
      </c>
      <c r="F15" s="264">
        <v>44742</v>
      </c>
      <c r="G15" s="264">
        <v>44377</v>
      </c>
      <c r="H15" s="264">
        <v>44012</v>
      </c>
    </row>
    <row r="16" spans="1:8" ht="13.5" thickTop="1" x14ac:dyDescent="0.2">
      <c r="A16" s="239"/>
      <c r="B16" s="270"/>
      <c r="C16" s="142"/>
      <c r="D16" s="122">
        <v>0</v>
      </c>
      <c r="F16" s="181"/>
      <c r="G16" s="181"/>
      <c r="H16" s="181"/>
    </row>
    <row r="17" spans="1:8" x14ac:dyDescent="0.2">
      <c r="A17" s="212"/>
      <c r="B17" s="270"/>
      <c r="C17" s="143"/>
      <c r="D17" s="122">
        <v>0</v>
      </c>
      <c r="F17" s="181"/>
      <c r="G17" s="181"/>
      <c r="H17" s="181"/>
    </row>
    <row r="18" spans="1:8" x14ac:dyDescent="0.2">
      <c r="A18" s="212"/>
      <c r="B18" s="270"/>
      <c r="C18" s="143"/>
      <c r="D18" s="122">
        <v>0</v>
      </c>
      <c r="F18" s="181"/>
      <c r="G18" s="181"/>
      <c r="H18" s="181"/>
    </row>
    <row r="19" spans="1:8" x14ac:dyDescent="0.2">
      <c r="A19" s="212"/>
      <c r="B19" s="270"/>
      <c r="C19" s="143"/>
      <c r="D19" s="122">
        <v>0</v>
      </c>
      <c r="F19" s="181"/>
      <c r="G19" s="181"/>
      <c r="H19" s="181"/>
    </row>
    <row r="20" spans="1:8" x14ac:dyDescent="0.2">
      <c r="A20" s="212"/>
      <c r="B20" s="270"/>
      <c r="C20" s="143"/>
      <c r="D20" s="122">
        <v>0</v>
      </c>
      <c r="F20" s="181"/>
      <c r="G20" s="181"/>
      <c r="H20" s="181"/>
    </row>
    <row r="21" spans="1:8" x14ac:dyDescent="0.2">
      <c r="A21" s="212"/>
      <c r="B21" s="270"/>
      <c r="C21" s="143"/>
      <c r="D21" s="122">
        <v>0</v>
      </c>
      <c r="F21" s="181"/>
      <c r="G21" s="181"/>
      <c r="H21" s="181"/>
    </row>
    <row r="22" spans="1:8" x14ac:dyDescent="0.2">
      <c r="A22" s="212"/>
      <c r="B22" s="270"/>
      <c r="C22" s="143"/>
      <c r="D22" s="122">
        <v>0</v>
      </c>
      <c r="F22" s="181"/>
      <c r="G22" s="181"/>
      <c r="H22" s="181"/>
    </row>
    <row r="23" spans="1:8" x14ac:dyDescent="0.2">
      <c r="A23" s="212"/>
      <c r="B23" s="270"/>
      <c r="C23" s="143"/>
      <c r="D23" s="122">
        <v>0</v>
      </c>
      <c r="F23" s="181"/>
      <c r="G23" s="181"/>
      <c r="H23" s="181"/>
    </row>
    <row r="24" spans="1:8" ht="13.5" thickBot="1" x14ac:dyDescent="0.25">
      <c r="B24" s="55"/>
      <c r="C24" s="57" t="s">
        <v>22</v>
      </c>
      <c r="D24" s="120">
        <v>0</v>
      </c>
      <c r="E24" s="57" t="s">
        <v>22</v>
      </c>
      <c r="F24" s="120">
        <v>0</v>
      </c>
      <c r="G24" s="120">
        <v>0</v>
      </c>
      <c r="H24" s="120">
        <v>0</v>
      </c>
    </row>
    <row r="25" spans="1:8" ht="13.5" thickTop="1" x14ac:dyDescent="0.2">
      <c r="B25" s="20"/>
      <c r="C25" s="100"/>
      <c r="D25" s="21"/>
    </row>
    <row r="26" spans="1:8" x14ac:dyDescent="0.2">
      <c r="A26" s="340" t="s">
        <v>232</v>
      </c>
      <c r="B26" s="340"/>
      <c r="C26" s="340"/>
      <c r="D26" s="340"/>
    </row>
    <row r="27" spans="1:8" x14ac:dyDescent="0.2">
      <c r="A27" s="353"/>
      <c r="B27" s="354"/>
      <c r="C27" s="354"/>
      <c r="D27" s="354"/>
    </row>
    <row r="28" spans="1:8" x14ac:dyDescent="0.2">
      <c r="A28" s="354"/>
      <c r="B28" s="354"/>
      <c r="C28" s="354"/>
      <c r="D28" s="354"/>
    </row>
    <row r="29" spans="1:8" x14ac:dyDescent="0.2">
      <c r="A29" s="354"/>
      <c r="B29" s="354"/>
      <c r="C29" s="354"/>
      <c r="D29" s="354"/>
    </row>
    <row r="30" spans="1:8" x14ac:dyDescent="0.2">
      <c r="A30" s="354"/>
      <c r="B30" s="354"/>
      <c r="C30" s="354"/>
      <c r="D30" s="354"/>
    </row>
    <row r="31" spans="1:8" x14ac:dyDescent="0.2">
      <c r="B31" s="271"/>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sqref="A1:D1"/>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31">
        <f>+Summary!$A$1</f>
        <v>0</v>
      </c>
      <c r="B1" s="331"/>
      <c r="C1" s="331"/>
      <c r="D1" s="331"/>
    </row>
    <row r="2" spans="1:8" x14ac:dyDescent="0.2">
      <c r="A2" s="331" t="str">
        <f>Summary!A2</f>
        <v>ANNUAL PERIOD</v>
      </c>
      <c r="B2" s="331"/>
      <c r="C2" s="331"/>
      <c r="D2" s="331"/>
    </row>
    <row r="3" spans="1:8" ht="20.100000000000001" customHeight="1" x14ac:dyDescent="0.2"/>
    <row r="4" spans="1:8" x14ac:dyDescent="0.2">
      <c r="A4" s="3" t="str">
        <f>Summary!A4</f>
        <v>Post-Adoption</v>
      </c>
      <c r="B4" s="4"/>
      <c r="C4" s="4"/>
      <c r="D4" s="4"/>
    </row>
    <row r="5" spans="1:8" x14ac:dyDescent="0.2">
      <c r="A5" s="3"/>
      <c r="B5" s="4"/>
      <c r="C5" s="4"/>
      <c r="D5" s="4"/>
    </row>
    <row r="6" spans="1:8" x14ac:dyDescent="0.2">
      <c r="A6" s="5" t="s">
        <v>317</v>
      </c>
      <c r="B6" s="4"/>
      <c r="C6" s="4"/>
      <c r="D6" s="4"/>
    </row>
    <row r="7" spans="1:8" x14ac:dyDescent="0.2">
      <c r="A7" s="272" t="s">
        <v>318</v>
      </c>
      <c r="B7" s="4"/>
      <c r="C7" s="4"/>
      <c r="D7" s="4"/>
    </row>
    <row r="8" spans="1:8" x14ac:dyDescent="0.2">
      <c r="A8" s="5"/>
      <c r="B8" s="4"/>
      <c r="C8" s="4"/>
      <c r="D8" s="4"/>
    </row>
    <row r="9" spans="1:8" ht="26.25" customHeight="1" x14ac:dyDescent="0.2">
      <c r="A9" s="363" t="s">
        <v>268</v>
      </c>
      <c r="B9" s="363"/>
      <c r="C9" s="363"/>
      <c r="D9" s="363"/>
    </row>
    <row r="10" spans="1:8" ht="13.5" customHeight="1" x14ac:dyDescent="0.2">
      <c r="A10" s="363" t="s">
        <v>273</v>
      </c>
      <c r="B10" s="363"/>
      <c r="C10" s="363"/>
      <c r="D10" s="363"/>
    </row>
    <row r="11" spans="1:8" x14ac:dyDescent="0.2">
      <c r="A11" s="90" t="s">
        <v>169</v>
      </c>
      <c r="B11" s="92"/>
      <c r="C11" s="92"/>
      <c r="D11" s="92"/>
    </row>
    <row r="12" spans="1:8" x14ac:dyDescent="0.2">
      <c r="A12" s="90" t="s">
        <v>209</v>
      </c>
      <c r="B12" s="92"/>
      <c r="C12" s="92"/>
      <c r="D12" s="92"/>
      <c r="E12" s="1"/>
    </row>
    <row r="13" spans="1:8" ht="15" customHeight="1" x14ac:dyDescent="0.2">
      <c r="A13" s="337" t="s">
        <v>313</v>
      </c>
      <c r="B13" s="337"/>
      <c r="C13" s="337"/>
      <c r="D13" s="337"/>
      <c r="E13" s="16"/>
    </row>
    <row r="14" spans="1:8" ht="9" customHeight="1" x14ac:dyDescent="0.2">
      <c r="A14" s="250"/>
      <c r="B14" s="250"/>
      <c r="C14" s="250"/>
      <c r="D14" s="250"/>
      <c r="E14" s="16"/>
    </row>
    <row r="15" spans="1:8" ht="20.100000000000001" customHeight="1" x14ac:dyDescent="0.2">
      <c r="A15" s="2" t="s">
        <v>0</v>
      </c>
      <c r="B15" s="2" t="s">
        <v>1</v>
      </c>
      <c r="C15" s="2" t="s">
        <v>2</v>
      </c>
      <c r="D15" s="2" t="s">
        <v>3</v>
      </c>
      <c r="F15" s="334" t="s">
        <v>314</v>
      </c>
      <c r="G15" s="335"/>
      <c r="H15" s="336"/>
    </row>
    <row r="16" spans="1:8" ht="37.5" customHeight="1" thickBot="1" x14ac:dyDescent="0.25">
      <c r="A16" s="105" t="s">
        <v>145</v>
      </c>
      <c r="B16" s="106" t="s">
        <v>23</v>
      </c>
      <c r="C16" s="106" t="s">
        <v>192</v>
      </c>
      <c r="D16" s="106" t="s">
        <v>231</v>
      </c>
      <c r="F16" s="264">
        <v>44742</v>
      </c>
      <c r="G16" s="264">
        <v>44377</v>
      </c>
      <c r="H16" s="264">
        <v>44012</v>
      </c>
    </row>
    <row r="17" spans="1:8" ht="13.5" thickTop="1" x14ac:dyDescent="0.2">
      <c r="A17" s="239"/>
      <c r="B17" s="213"/>
      <c r="C17" s="142"/>
      <c r="D17" s="122">
        <f t="shared" ref="D17:D25" si="0">B17*C17</f>
        <v>0</v>
      </c>
      <c r="F17" s="181"/>
      <c r="G17" s="181"/>
      <c r="H17" s="181"/>
    </row>
    <row r="18" spans="1:8" x14ac:dyDescent="0.2">
      <c r="A18" s="212"/>
      <c r="B18" s="213"/>
      <c r="C18" s="143"/>
      <c r="D18" s="122">
        <f>B18*C18</f>
        <v>0</v>
      </c>
      <c r="F18" s="181"/>
      <c r="G18" s="181"/>
      <c r="H18" s="181"/>
    </row>
    <row r="19" spans="1:8" x14ac:dyDescent="0.2">
      <c r="A19" s="212"/>
      <c r="B19" s="213"/>
      <c r="C19" s="143"/>
      <c r="D19" s="122">
        <f t="shared" si="0"/>
        <v>0</v>
      </c>
      <c r="F19" s="181"/>
      <c r="G19" s="181"/>
      <c r="H19" s="181"/>
    </row>
    <row r="20" spans="1:8" x14ac:dyDescent="0.2">
      <c r="A20" s="212"/>
      <c r="B20" s="213"/>
      <c r="C20" s="143"/>
      <c r="D20" s="122">
        <f t="shared" si="0"/>
        <v>0</v>
      </c>
      <c r="F20" s="181"/>
      <c r="G20" s="181"/>
      <c r="H20" s="181"/>
    </row>
    <row r="21" spans="1:8" x14ac:dyDescent="0.2">
      <c r="A21" s="212"/>
      <c r="B21" s="213"/>
      <c r="C21" s="143"/>
      <c r="D21" s="122">
        <f t="shared" si="0"/>
        <v>0</v>
      </c>
      <c r="F21" s="181"/>
      <c r="G21" s="181"/>
      <c r="H21" s="181"/>
    </row>
    <row r="22" spans="1:8" x14ac:dyDescent="0.2">
      <c r="A22" s="212"/>
      <c r="B22" s="213"/>
      <c r="C22" s="143"/>
      <c r="D22" s="122">
        <f t="shared" si="0"/>
        <v>0</v>
      </c>
      <c r="F22" s="181"/>
      <c r="G22" s="181"/>
      <c r="H22" s="181"/>
    </row>
    <row r="23" spans="1:8" x14ac:dyDescent="0.2">
      <c r="A23" s="212"/>
      <c r="B23" s="213"/>
      <c r="C23" s="143"/>
      <c r="D23" s="122">
        <f t="shared" si="0"/>
        <v>0</v>
      </c>
      <c r="F23" s="181"/>
      <c r="G23" s="181"/>
      <c r="H23" s="181"/>
    </row>
    <row r="24" spans="1:8" x14ac:dyDescent="0.2">
      <c r="A24" s="212"/>
      <c r="B24" s="213"/>
      <c r="C24" s="143"/>
      <c r="D24" s="122">
        <f t="shared" si="0"/>
        <v>0</v>
      </c>
      <c r="F24" s="181"/>
      <c r="G24" s="181"/>
      <c r="H24" s="181"/>
    </row>
    <row r="25" spans="1:8" x14ac:dyDescent="0.2">
      <c r="A25" s="212"/>
      <c r="B25" s="213"/>
      <c r="C25" s="143"/>
      <c r="D25" s="122">
        <f t="shared" si="0"/>
        <v>0</v>
      </c>
      <c r="F25" s="181"/>
      <c r="G25" s="181"/>
      <c r="H25" s="181"/>
    </row>
    <row r="26" spans="1:8" ht="27.75" customHeight="1" thickBot="1" x14ac:dyDescent="0.25">
      <c r="B26" s="55"/>
      <c r="C26" s="57" t="s">
        <v>22</v>
      </c>
      <c r="D26" s="120">
        <f>SUM(D17:D25)</f>
        <v>0</v>
      </c>
      <c r="E26" s="57" t="s">
        <v>22</v>
      </c>
      <c r="F26" s="120">
        <f>SUM(F17:F25)</f>
        <v>0</v>
      </c>
      <c r="G26" s="120">
        <f>SUM(G17:G25)</f>
        <v>0</v>
      </c>
      <c r="H26" s="120">
        <f>SUM(H17:H25)</f>
        <v>0</v>
      </c>
    </row>
    <row r="27" spans="1:8" ht="13.5" thickTop="1" x14ac:dyDescent="0.2">
      <c r="B27" s="20"/>
      <c r="C27" s="15"/>
      <c r="D27" s="21"/>
    </row>
    <row r="28" spans="1:8" ht="27.75" customHeight="1" x14ac:dyDescent="0.2">
      <c r="A28" s="340" t="s">
        <v>232</v>
      </c>
      <c r="B28" s="340"/>
      <c r="C28" s="340"/>
      <c r="D28" s="340"/>
    </row>
    <row r="29" spans="1:8" x14ac:dyDescent="0.2">
      <c r="A29" s="353"/>
      <c r="B29" s="354"/>
      <c r="C29" s="354"/>
      <c r="D29" s="354"/>
    </row>
    <row r="30" spans="1:8" x14ac:dyDescent="0.2">
      <c r="A30" s="354"/>
      <c r="B30" s="354"/>
      <c r="C30" s="354"/>
      <c r="D30" s="354"/>
    </row>
    <row r="31" spans="1:8" x14ac:dyDescent="0.2">
      <c r="A31" s="354"/>
      <c r="B31" s="354"/>
      <c r="C31" s="354"/>
      <c r="D31" s="354"/>
    </row>
    <row r="32" spans="1:8" x14ac:dyDescent="0.2">
      <c r="A32" s="354"/>
      <c r="B32" s="354"/>
      <c r="C32" s="354"/>
      <c r="D32" s="354"/>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29:D32"/>
    <mergeCell ref="A9:D9"/>
    <mergeCell ref="A10:D10"/>
    <mergeCell ref="F15:H15"/>
    <mergeCell ref="A13:D13"/>
    <mergeCell ref="A1:D1"/>
    <mergeCell ref="A2:D2"/>
    <mergeCell ref="A28:D28"/>
  </mergeCells>
  <phoneticPr fontId="9" type="noConversion"/>
  <printOptions horizontalCentered="1"/>
  <pageMargins left="0.75" right="0.75" top="1" bottom="1" header="0.5" footer="0.5"/>
  <pageSetup orientation="portrait" r:id="rId1"/>
  <headerFooter alignWithMargins="0"/>
  <ignoredErrors>
    <ignoredError sqref="F26:H2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62" t="s">
        <v>122</v>
      </c>
      <c r="B25" s="362"/>
      <c r="C25" s="362"/>
      <c r="D25" s="362"/>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40" t="s">
        <v>122</v>
      </c>
      <c r="B26" s="362"/>
      <c r="C26" s="362"/>
      <c r="D26" s="362"/>
    </row>
    <row r="27" spans="1:4" ht="24.75" customHeight="1" x14ac:dyDescent="0.2">
      <c r="A27" s="364" t="s">
        <v>126</v>
      </c>
      <c r="B27" s="364"/>
      <c r="C27" s="364"/>
      <c r="D27" s="364"/>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sqref="A1:D1"/>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31">
        <f>+Summary!$A$1</f>
        <v>0</v>
      </c>
      <c r="B1" s="331"/>
      <c r="C1" s="331"/>
      <c r="D1" s="331"/>
    </row>
    <row r="2" spans="1:8" x14ac:dyDescent="0.2">
      <c r="A2" s="331" t="str">
        <f>Summary!A2</f>
        <v>ANNUAL PERIOD</v>
      </c>
      <c r="B2" s="331"/>
      <c r="C2" s="331"/>
      <c r="D2" s="331"/>
    </row>
    <row r="3" spans="1:8" ht="20.100000000000001" customHeight="1" x14ac:dyDescent="0.2"/>
    <row r="4" spans="1:8" x14ac:dyDescent="0.2">
      <c r="A4" s="3" t="str">
        <f>Summary!A4</f>
        <v>Post-Adoption</v>
      </c>
      <c r="B4" s="4"/>
      <c r="C4" s="4"/>
      <c r="D4" s="4"/>
    </row>
    <row r="5" spans="1:8" x14ac:dyDescent="0.2">
      <c r="A5" s="3"/>
      <c r="B5" s="4"/>
      <c r="C5" s="4"/>
      <c r="D5" s="4"/>
    </row>
    <row r="6" spans="1:8" x14ac:dyDescent="0.2">
      <c r="A6" s="5" t="s">
        <v>155</v>
      </c>
      <c r="B6" s="4"/>
      <c r="C6" s="4"/>
      <c r="D6" s="4"/>
    </row>
    <row r="7" spans="1:8" x14ac:dyDescent="0.2">
      <c r="A7" s="90"/>
      <c r="B7" s="99"/>
      <c r="C7" s="99"/>
      <c r="D7" s="99"/>
    </row>
    <row r="8" spans="1:8" x14ac:dyDescent="0.2">
      <c r="A8" s="175" t="s">
        <v>269</v>
      </c>
      <c r="B8" s="99"/>
      <c r="C8" s="99"/>
      <c r="D8" s="99"/>
    </row>
    <row r="9" spans="1:8" x14ac:dyDescent="0.2">
      <c r="A9" s="175" t="s">
        <v>271</v>
      </c>
      <c r="B9" s="99"/>
      <c r="C9" s="99"/>
      <c r="D9" s="99"/>
    </row>
    <row r="10" spans="1:8" x14ac:dyDescent="0.2">
      <c r="A10" s="98" t="s">
        <v>174</v>
      </c>
      <c r="B10" s="99"/>
      <c r="C10" s="99"/>
      <c r="D10" s="99"/>
    </row>
    <row r="11" spans="1:8" x14ac:dyDescent="0.2">
      <c r="A11" s="90" t="s">
        <v>210</v>
      </c>
      <c r="B11" s="99"/>
      <c r="C11" s="99"/>
      <c r="D11" s="99"/>
    </row>
    <row r="12" spans="1:8" ht="20.100000000000001" customHeight="1" x14ac:dyDescent="0.2">
      <c r="A12" s="337" t="s">
        <v>313</v>
      </c>
      <c r="B12" s="337"/>
      <c r="C12" s="337"/>
      <c r="D12" s="337"/>
    </row>
    <row r="13" spans="1:8" ht="20.100000000000001" customHeight="1" x14ac:dyDescent="0.2">
      <c r="A13" s="250"/>
      <c r="B13" s="250"/>
      <c r="C13" s="250"/>
      <c r="D13" s="250"/>
    </row>
    <row r="14" spans="1:8" x14ac:dyDescent="0.2">
      <c r="A14" s="2" t="s">
        <v>0</v>
      </c>
      <c r="B14" s="2" t="s">
        <v>1</v>
      </c>
      <c r="C14" s="2" t="s">
        <v>2</v>
      </c>
      <c r="D14" s="2" t="s">
        <v>3</v>
      </c>
      <c r="F14" s="334" t="s">
        <v>314</v>
      </c>
      <c r="G14" s="335"/>
      <c r="H14" s="336"/>
    </row>
    <row r="15" spans="1:8" ht="51.75" thickBot="1" x14ac:dyDescent="0.25">
      <c r="A15" s="105" t="s">
        <v>55</v>
      </c>
      <c r="B15" s="106" t="s">
        <v>172</v>
      </c>
      <c r="C15" s="106" t="s">
        <v>173</v>
      </c>
      <c r="D15" s="106" t="s">
        <v>176</v>
      </c>
      <c r="E15" s="1"/>
      <c r="F15" s="264">
        <v>44742</v>
      </c>
      <c r="G15" s="264">
        <v>44377</v>
      </c>
      <c r="H15" s="264">
        <v>44377</v>
      </c>
    </row>
    <row r="16" spans="1:8" ht="13.5" thickTop="1" x14ac:dyDescent="0.2">
      <c r="A16" s="242"/>
      <c r="B16" s="216"/>
      <c r="C16" s="145"/>
      <c r="D16" s="122">
        <f>B16*C16</f>
        <v>0</v>
      </c>
      <c r="E16" s="1"/>
      <c r="F16" s="181"/>
      <c r="G16" s="181"/>
      <c r="H16" s="181"/>
    </row>
    <row r="17" spans="1:8" x14ac:dyDescent="0.2">
      <c r="A17" s="240"/>
      <c r="B17" s="217"/>
      <c r="C17" s="147"/>
      <c r="D17" s="121">
        <f>B17*C17</f>
        <v>0</v>
      </c>
      <c r="E17" s="1"/>
      <c r="F17" s="181"/>
      <c r="G17" s="181"/>
      <c r="H17" s="181"/>
    </row>
    <row r="18" spans="1:8" x14ac:dyDescent="0.2">
      <c r="A18" s="240"/>
      <c r="B18" s="215"/>
      <c r="C18" s="140"/>
      <c r="D18" s="121">
        <f>B18*C18</f>
        <v>0</v>
      </c>
      <c r="E18" s="16"/>
      <c r="F18" s="181"/>
      <c r="G18" s="181"/>
      <c r="H18" s="181"/>
    </row>
    <row r="19" spans="1:8" x14ac:dyDescent="0.2">
      <c r="A19" s="241"/>
      <c r="B19" s="215"/>
      <c r="C19" s="140"/>
      <c r="D19" s="121">
        <f>B19*C19</f>
        <v>0</v>
      </c>
      <c r="E19" s="16"/>
      <c r="F19" s="181"/>
      <c r="G19" s="181"/>
      <c r="H19" s="181"/>
    </row>
    <row r="20" spans="1:8" x14ac:dyDescent="0.2">
      <c r="A20" s="241"/>
      <c r="B20" s="215"/>
      <c r="C20" s="140"/>
      <c r="D20" s="121">
        <f>B20*C20</f>
        <v>0</v>
      </c>
      <c r="F20" s="181"/>
      <c r="G20" s="181"/>
      <c r="H20" s="181"/>
    </row>
    <row r="21" spans="1:8" x14ac:dyDescent="0.2">
      <c r="A21" s="131"/>
      <c r="B21" s="139"/>
      <c r="C21" s="148"/>
      <c r="D21" s="121"/>
      <c r="F21" s="181"/>
      <c r="G21" s="181"/>
      <c r="H21" s="181"/>
    </row>
    <row r="22" spans="1:8" ht="26.25" customHeight="1" thickBot="1" x14ac:dyDescent="0.25">
      <c r="B22" s="55"/>
      <c r="C22" s="57" t="s">
        <v>22</v>
      </c>
      <c r="D22" s="120">
        <f>SUM(D16:D21)</f>
        <v>0</v>
      </c>
      <c r="F22" s="120">
        <v>0</v>
      </c>
      <c r="G22" s="120">
        <v>0</v>
      </c>
      <c r="H22" s="120">
        <v>0</v>
      </c>
    </row>
    <row r="23" spans="1:8" ht="13.5" thickTop="1" x14ac:dyDescent="0.2">
      <c r="B23" s="22"/>
      <c r="C23" s="21"/>
      <c r="D23" s="20"/>
      <c r="F23" s="58"/>
      <c r="G23" s="58"/>
    </row>
    <row r="24" spans="1:8" ht="27" customHeight="1" x14ac:dyDescent="0.2">
      <c r="A24" s="362" t="s">
        <v>175</v>
      </c>
      <c r="B24" s="362"/>
      <c r="C24" s="362"/>
      <c r="D24" s="362"/>
      <c r="F24" s="58"/>
      <c r="G24" s="58"/>
    </row>
    <row r="25" spans="1:8" x14ac:dyDescent="0.2">
      <c r="A25" s="367"/>
      <c r="B25" s="367"/>
      <c r="C25" s="367"/>
      <c r="D25" s="367"/>
      <c r="E25" s="58"/>
      <c r="F25" s="58"/>
      <c r="G25" s="58"/>
    </row>
    <row r="26" spans="1:8" x14ac:dyDescent="0.2">
      <c r="A26" s="367"/>
      <c r="B26" s="367"/>
      <c r="C26" s="367"/>
      <c r="D26" s="367"/>
      <c r="E26" s="58"/>
      <c r="F26" s="58"/>
      <c r="G26" s="58"/>
    </row>
    <row r="27" spans="1:8" x14ac:dyDescent="0.2">
      <c r="A27" s="367"/>
      <c r="B27" s="367"/>
      <c r="C27" s="367"/>
      <c r="D27" s="367"/>
      <c r="E27" s="58"/>
      <c r="F27" s="60"/>
      <c r="G27" s="60"/>
    </row>
    <row r="28" spans="1:8" x14ac:dyDescent="0.2">
      <c r="A28" s="367"/>
      <c r="B28" s="367"/>
      <c r="C28" s="367"/>
      <c r="D28" s="367"/>
      <c r="E28" s="58"/>
    </row>
    <row r="29" spans="1:8" x14ac:dyDescent="0.2">
      <c r="A29" s="367"/>
      <c r="B29" s="367"/>
      <c r="C29" s="367"/>
      <c r="D29" s="367"/>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showWhiteSpace="0" zoomScaleNormal="100" workbookViewId="0">
      <selection activeCell="B27" sqref="B27"/>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42578125" bestFit="1" customWidth="1"/>
    <col min="28" max="28" width="10.28515625" bestFit="1" customWidth="1"/>
  </cols>
  <sheetData>
    <row r="1" spans="2:28" x14ac:dyDescent="0.2">
      <c r="B1" s="331" t="s">
        <v>323</v>
      </c>
      <c r="C1" s="331"/>
      <c r="D1" s="331"/>
      <c r="E1" s="331"/>
      <c r="AA1" s="39" t="s">
        <v>338</v>
      </c>
      <c r="AB1" s="39" t="s">
        <v>339</v>
      </c>
    </row>
    <row r="2" spans="2:28" x14ac:dyDescent="0.2">
      <c r="B2" s="331" t="str">
        <f>Summary!A2</f>
        <v>ANNUAL PERIOD</v>
      </c>
      <c r="C2" s="331"/>
      <c r="D2" s="331"/>
      <c r="E2" s="331"/>
      <c r="AA2" s="169" t="s">
        <v>333</v>
      </c>
      <c r="AB2" s="11">
        <v>68835</v>
      </c>
    </row>
    <row r="3" spans="2:28" x14ac:dyDescent="0.2">
      <c r="B3" s="3" t="str">
        <f>Summary!A4</f>
        <v>Post-Adoption</v>
      </c>
      <c r="C3" s="4"/>
      <c r="D3" s="4"/>
      <c r="E3" s="4"/>
      <c r="AA3" s="169" t="s">
        <v>335</v>
      </c>
      <c r="AB3" s="11">
        <v>57600</v>
      </c>
    </row>
    <row r="4" spans="2:28" x14ac:dyDescent="0.2">
      <c r="B4" s="3"/>
      <c r="C4" s="4"/>
      <c r="D4" s="4"/>
      <c r="E4" s="4"/>
      <c r="AA4" s="169" t="s">
        <v>340</v>
      </c>
      <c r="AB4" s="11">
        <v>50000</v>
      </c>
    </row>
    <row r="5" spans="2:28" x14ac:dyDescent="0.2">
      <c r="B5" s="5" t="s">
        <v>322</v>
      </c>
      <c r="C5" s="4"/>
      <c r="D5" s="4"/>
      <c r="E5" s="4"/>
      <c r="AA5" s="169" t="s">
        <v>341</v>
      </c>
      <c r="AB5" s="11">
        <v>37440</v>
      </c>
    </row>
    <row r="6" spans="2:28" x14ac:dyDescent="0.2">
      <c r="AA6" s="169" t="s">
        <v>337</v>
      </c>
      <c r="AB6" s="11">
        <v>31200</v>
      </c>
    </row>
    <row r="7" spans="2:28" x14ac:dyDescent="0.2">
      <c r="B7" s="169" t="s">
        <v>299</v>
      </c>
    </row>
    <row r="8" spans="2:28" x14ac:dyDescent="0.2">
      <c r="B8" s="169" t="s">
        <v>300</v>
      </c>
    </row>
    <row r="9" spans="2:28" x14ac:dyDescent="0.2">
      <c r="B9" s="177" t="s">
        <v>359</v>
      </c>
    </row>
    <row r="10" spans="2:28" x14ac:dyDescent="0.2">
      <c r="B10" s="169" t="s">
        <v>360</v>
      </c>
      <c r="D10" s="72"/>
      <c r="E10" s="72"/>
      <c r="F10" s="72"/>
      <c r="G10" s="72"/>
      <c r="H10" s="72"/>
    </row>
    <row r="11" spans="2:28" x14ac:dyDescent="0.2">
      <c r="B11" s="169" t="s">
        <v>366</v>
      </c>
      <c r="D11" s="246"/>
      <c r="E11" s="246"/>
      <c r="F11" s="246"/>
      <c r="G11" s="246"/>
      <c r="H11" s="246"/>
    </row>
    <row r="12" spans="2:28" ht="13.5" thickBot="1" x14ac:dyDescent="0.25">
      <c r="D12" s="71"/>
      <c r="E12" s="247"/>
      <c r="F12" s="71"/>
      <c r="G12" s="71"/>
      <c r="H12" s="71"/>
    </row>
    <row r="13" spans="2:28" ht="14.25" thickTop="1" thickBot="1" x14ac:dyDescent="0.25">
      <c r="B13" s="260" t="s">
        <v>0</v>
      </c>
      <c r="C13" s="261" t="s">
        <v>1</v>
      </c>
      <c r="D13" s="262" t="s">
        <v>2</v>
      </c>
      <c r="E13" s="261" t="s">
        <v>3</v>
      </c>
      <c r="F13" s="263" t="s">
        <v>199</v>
      </c>
      <c r="G13" s="71"/>
      <c r="H13" s="71"/>
    </row>
    <row r="14" spans="2:28" ht="15" customHeight="1" thickTop="1" x14ac:dyDescent="0.2">
      <c r="B14" s="332" t="s">
        <v>202</v>
      </c>
      <c r="C14" s="332"/>
      <c r="D14" s="332"/>
      <c r="E14" s="332"/>
      <c r="F14" s="332"/>
      <c r="G14" s="273"/>
      <c r="H14" s="273"/>
    </row>
    <row r="15" spans="2:28" ht="15" customHeight="1" x14ac:dyDescent="0.2">
      <c r="B15" s="333" t="s">
        <v>362</v>
      </c>
      <c r="C15" s="332"/>
      <c r="D15" s="332"/>
      <c r="E15" s="332"/>
      <c r="F15" s="273"/>
      <c r="G15" s="273"/>
      <c r="H15" s="273"/>
    </row>
    <row r="16" spans="2:28" ht="15" customHeight="1" x14ac:dyDescent="0.2">
      <c r="B16" s="333" t="s">
        <v>363</v>
      </c>
      <c r="C16" s="332"/>
      <c r="D16" s="332"/>
      <c r="E16" s="332"/>
      <c r="F16" s="332"/>
      <c r="G16" s="273"/>
      <c r="H16" s="274"/>
    </row>
    <row r="17" spans="1:28" ht="15" customHeight="1" x14ac:dyDescent="0.2">
      <c r="B17" s="293" t="s">
        <v>365</v>
      </c>
      <c r="C17" s="291"/>
      <c r="D17" s="291"/>
      <c r="E17" s="291"/>
      <c r="F17" s="291"/>
      <c r="G17" s="273"/>
      <c r="H17" s="274"/>
    </row>
    <row r="18" spans="1:28" ht="15" customHeight="1" x14ac:dyDescent="0.2">
      <c r="B18" s="275" t="s">
        <v>367</v>
      </c>
      <c r="C18" s="276"/>
      <c r="D18" s="276"/>
      <c r="E18" s="276"/>
      <c r="F18" s="273"/>
      <c r="G18" s="273"/>
      <c r="H18" s="274"/>
    </row>
    <row r="19" spans="1:28" ht="15" customHeight="1" x14ac:dyDescent="0.2">
      <c r="B19" s="293" t="s">
        <v>361</v>
      </c>
      <c r="C19" s="291"/>
      <c r="D19" s="291"/>
      <c r="E19" s="291"/>
      <c r="F19" s="291"/>
      <c r="G19" s="273"/>
      <c r="H19" s="273"/>
    </row>
    <row r="20" spans="1:28" ht="15" customHeight="1" x14ac:dyDescent="0.2">
      <c r="B20" s="293" t="s">
        <v>364</v>
      </c>
      <c r="C20" s="291"/>
      <c r="D20" s="291"/>
      <c r="E20" s="291"/>
      <c r="F20" s="291"/>
      <c r="G20" s="273"/>
      <c r="H20" s="273"/>
    </row>
    <row r="21" spans="1:28" ht="15" customHeight="1" x14ac:dyDescent="0.2">
      <c r="B21" s="330"/>
      <c r="C21" s="330"/>
      <c r="D21" s="330"/>
      <c r="E21" s="330"/>
      <c r="F21" s="290"/>
      <c r="G21" s="290"/>
      <c r="H21" s="290"/>
    </row>
    <row r="22" spans="1:28" s="66" customFormat="1" x14ac:dyDescent="0.2">
      <c r="B22" s="330"/>
      <c r="C22" s="330"/>
      <c r="D22" s="330"/>
      <c r="E22" s="330"/>
      <c r="F22" s="101"/>
      <c r="G22" s="102"/>
      <c r="H22" s="102"/>
      <c r="AA22"/>
      <c r="AB22"/>
    </row>
    <row r="23" spans="1:28" ht="13.5" thickBot="1" x14ac:dyDescent="0.25">
      <c r="B23" s="14"/>
      <c r="C23" s="14"/>
      <c r="D23" s="8"/>
      <c r="E23" s="9"/>
      <c r="F23" s="9"/>
      <c r="G23" s="9"/>
      <c r="H23" s="9"/>
    </row>
    <row r="24" spans="1:28" ht="13.5" thickTop="1" x14ac:dyDescent="0.2">
      <c r="B24" s="198" t="s">
        <v>0</v>
      </c>
      <c r="C24" s="85" t="s">
        <v>1</v>
      </c>
      <c r="D24" s="294" t="s">
        <v>2</v>
      </c>
      <c r="E24" s="85" t="s">
        <v>3</v>
      </c>
      <c r="F24" s="294" t="s">
        <v>199</v>
      </c>
      <c r="G24" s="294" t="s">
        <v>200</v>
      </c>
      <c r="H24" s="294" t="s">
        <v>201</v>
      </c>
    </row>
    <row r="25" spans="1:28" ht="51" x14ac:dyDescent="0.2">
      <c r="A25" t="s">
        <v>331</v>
      </c>
      <c r="B25" s="253" t="s">
        <v>297</v>
      </c>
      <c r="C25" s="253" t="s">
        <v>283</v>
      </c>
      <c r="D25" s="89" t="s">
        <v>159</v>
      </c>
      <c r="E25" s="253" t="s">
        <v>301</v>
      </c>
      <c r="F25" s="253" t="s">
        <v>302</v>
      </c>
      <c r="G25" s="253" t="s">
        <v>306</v>
      </c>
      <c r="H25" s="253" t="s">
        <v>308</v>
      </c>
    </row>
    <row r="26" spans="1:28" x14ac:dyDescent="0.2">
      <c r="B26" s="277"/>
      <c r="C26" s="277"/>
      <c r="D26" s="278"/>
      <c r="E26" s="277"/>
      <c r="F26" s="277"/>
      <c r="G26" s="277"/>
      <c r="H26" s="277"/>
    </row>
    <row r="27" spans="1:28" x14ac:dyDescent="0.2">
      <c r="A27" s="292" t="s">
        <v>348</v>
      </c>
      <c r="B27" s="279" t="s">
        <v>279</v>
      </c>
      <c r="C27" s="292" t="s">
        <v>332</v>
      </c>
      <c r="D27" s="295" t="s">
        <v>333</v>
      </c>
      <c r="E27" s="296">
        <f>IFERROR(VLOOKUP(D27,$AA$1:$AB$6,2,0)," ")</f>
        <v>68835</v>
      </c>
      <c r="F27" s="299">
        <v>1</v>
      </c>
      <c r="G27" s="298"/>
      <c r="H27" s="297">
        <f>IFERROR(E27*F27+G27," ")</f>
        <v>68835</v>
      </c>
    </row>
    <row r="28" spans="1:28" x14ac:dyDescent="0.2">
      <c r="A28" s="292" t="s">
        <v>348</v>
      </c>
      <c r="B28" s="279" t="s">
        <v>279</v>
      </c>
      <c r="C28" s="292" t="s">
        <v>334</v>
      </c>
      <c r="D28" s="295" t="s">
        <v>335</v>
      </c>
      <c r="E28" s="296">
        <f t="shared" ref="E28:E35" si="0">IFERROR(VLOOKUP(D28,$AA$1:$AB$6,2,0)," ")</f>
        <v>57600</v>
      </c>
      <c r="F28" s="299">
        <v>1</v>
      </c>
      <c r="G28" s="298"/>
      <c r="H28" s="297">
        <f t="shared" ref="H28:H35" si="1">IFERROR(E28*F28+G28," ")</f>
        <v>57600</v>
      </c>
    </row>
    <row r="29" spans="1:28" ht="12.75" customHeight="1" x14ac:dyDescent="0.2">
      <c r="A29" s="292" t="s">
        <v>348</v>
      </c>
      <c r="B29" s="279" t="s">
        <v>279</v>
      </c>
      <c r="C29" s="292" t="s">
        <v>342</v>
      </c>
      <c r="D29" s="295" t="s">
        <v>340</v>
      </c>
      <c r="E29" s="296">
        <f t="shared" si="0"/>
        <v>50000</v>
      </c>
      <c r="F29" s="299">
        <v>1</v>
      </c>
      <c r="G29" s="298"/>
      <c r="H29" s="297">
        <f t="shared" si="1"/>
        <v>50000</v>
      </c>
    </row>
    <row r="30" spans="1:28" ht="12.75" customHeight="1" x14ac:dyDescent="0.2">
      <c r="A30" s="292" t="s">
        <v>348</v>
      </c>
      <c r="B30" s="279" t="s">
        <v>279</v>
      </c>
      <c r="C30" s="292" t="s">
        <v>343</v>
      </c>
      <c r="D30" s="295" t="s">
        <v>340</v>
      </c>
      <c r="E30" s="296">
        <f t="shared" si="0"/>
        <v>50000</v>
      </c>
      <c r="F30" s="299">
        <v>1</v>
      </c>
      <c r="G30" s="298"/>
      <c r="H30" s="297">
        <f t="shared" si="1"/>
        <v>50000</v>
      </c>
    </row>
    <row r="31" spans="1:28" ht="12.75" customHeight="1" x14ac:dyDescent="0.2">
      <c r="A31" s="292" t="s">
        <v>348</v>
      </c>
      <c r="B31" s="279" t="s">
        <v>279</v>
      </c>
      <c r="C31" s="292" t="s">
        <v>344</v>
      </c>
      <c r="D31" s="295" t="s">
        <v>340</v>
      </c>
      <c r="E31" s="296">
        <f t="shared" si="0"/>
        <v>50000</v>
      </c>
      <c r="F31" s="299">
        <v>1</v>
      </c>
      <c r="G31" s="298"/>
      <c r="H31" s="297">
        <f t="shared" si="1"/>
        <v>50000</v>
      </c>
    </row>
    <row r="32" spans="1:28" ht="12.75" customHeight="1" x14ac:dyDescent="0.2">
      <c r="A32" s="292" t="s">
        <v>348</v>
      </c>
      <c r="B32" s="279" t="s">
        <v>279</v>
      </c>
      <c r="C32" s="292" t="s">
        <v>345</v>
      </c>
      <c r="D32" s="295" t="s">
        <v>340</v>
      </c>
      <c r="E32" s="296">
        <f t="shared" si="0"/>
        <v>50000</v>
      </c>
      <c r="F32" s="299">
        <v>1</v>
      </c>
      <c r="G32" s="298"/>
      <c r="H32" s="297">
        <f t="shared" si="1"/>
        <v>50000</v>
      </c>
    </row>
    <row r="33" spans="1:8" ht="12.75" customHeight="1" x14ac:dyDescent="0.2">
      <c r="A33" s="292" t="s">
        <v>348</v>
      </c>
      <c r="B33" s="279" t="s">
        <v>279</v>
      </c>
      <c r="C33" s="292" t="s">
        <v>346</v>
      </c>
      <c r="D33" s="295" t="s">
        <v>341</v>
      </c>
      <c r="E33" s="296">
        <f t="shared" si="0"/>
        <v>37440</v>
      </c>
      <c r="F33" s="299">
        <v>1</v>
      </c>
      <c r="G33" s="298"/>
      <c r="H33" s="297">
        <f t="shared" si="1"/>
        <v>37440</v>
      </c>
    </row>
    <row r="34" spans="1:8" ht="12.75" customHeight="1" x14ac:dyDescent="0.2">
      <c r="A34" s="292" t="s">
        <v>348</v>
      </c>
      <c r="B34" s="279" t="s">
        <v>279</v>
      </c>
      <c r="C34" s="292" t="s">
        <v>347</v>
      </c>
      <c r="D34" s="295" t="s">
        <v>341</v>
      </c>
      <c r="E34" s="296">
        <f t="shared" si="0"/>
        <v>37440</v>
      </c>
      <c r="F34" s="299">
        <v>1</v>
      </c>
      <c r="G34" s="279"/>
      <c r="H34" s="297">
        <f t="shared" si="1"/>
        <v>37440</v>
      </c>
    </row>
    <row r="35" spans="1:8" ht="12.75" customHeight="1" x14ac:dyDescent="0.2">
      <c r="A35" s="292" t="s">
        <v>348</v>
      </c>
      <c r="B35" s="279" t="s">
        <v>279</v>
      </c>
      <c r="C35" s="292" t="s">
        <v>336</v>
      </c>
      <c r="D35" s="295" t="s">
        <v>337</v>
      </c>
      <c r="E35" s="296">
        <f t="shared" si="0"/>
        <v>31200</v>
      </c>
      <c r="F35" s="299">
        <v>1</v>
      </c>
      <c r="G35" s="298"/>
      <c r="H35" s="297">
        <f t="shared" si="1"/>
        <v>31200</v>
      </c>
    </row>
    <row r="36" spans="1:8" ht="13.5" thickBot="1" x14ac:dyDescent="0.25">
      <c r="A36" s="292"/>
      <c r="B36" s="292"/>
      <c r="C36" s="292"/>
      <c r="D36" s="301">
        <f>COUNTA(B27:B35)</f>
        <v>9</v>
      </c>
      <c r="E36" s="296">
        <f>SUM(E27:E35)</f>
        <v>432515</v>
      </c>
      <c r="F36" s="299"/>
      <c r="G36" s="300"/>
      <c r="H36" s="302">
        <f>SUM(H27:H35)</f>
        <v>432515</v>
      </c>
    </row>
    <row r="37" spans="1:8" ht="13.5" thickTop="1" x14ac:dyDescent="0.2"/>
  </sheetData>
  <sheetProtection sheet="1" selectLockedCells="1"/>
  <sortState ref="B72:M84">
    <sortCondition ref="B72:B84"/>
  </sortState>
  <mergeCells count="7">
    <mergeCell ref="B22:E22"/>
    <mergeCell ref="B2:E2"/>
    <mergeCell ref="B1:E1"/>
    <mergeCell ref="B14:F14"/>
    <mergeCell ref="B15:E15"/>
    <mergeCell ref="B16:F16"/>
    <mergeCell ref="B21:E21"/>
  </mergeCells>
  <phoneticPr fontId="9" type="noConversion"/>
  <dataValidations count="1">
    <dataValidation type="list" allowBlank="1" showInputMessage="1" showErrorMessage="1" sqref="D27:D35">
      <formula1>$AA$1:$AA$6</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39" t="s">
        <v>39</v>
      </c>
      <c r="B13" s="366"/>
      <c r="C13" s="366"/>
      <c r="D13" s="366"/>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40" t="s">
        <v>122</v>
      </c>
      <c r="B33" s="362"/>
      <c r="C33" s="362"/>
      <c r="D33" s="362"/>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sqref="A1:D1"/>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31">
        <f>+Summary!$A$1</f>
        <v>0</v>
      </c>
      <c r="B1" s="331"/>
      <c r="C1" s="331"/>
      <c r="D1" s="331"/>
    </row>
    <row r="2" spans="1:8" x14ac:dyDescent="0.2">
      <c r="A2" s="331" t="str">
        <f>Summary!A2</f>
        <v>ANNUAL PERIOD</v>
      </c>
      <c r="B2" s="331"/>
      <c r="C2" s="331"/>
      <c r="D2" s="331"/>
    </row>
    <row r="3" spans="1:8" ht="20.100000000000001" customHeight="1" x14ac:dyDescent="0.2"/>
    <row r="4" spans="1:8" x14ac:dyDescent="0.2">
      <c r="A4" s="3" t="str">
        <f>Summary!A4</f>
        <v>Post-Adoption</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6" t="s">
        <v>261</v>
      </c>
      <c r="B8" s="28"/>
      <c r="C8" s="28"/>
      <c r="D8" s="28"/>
    </row>
    <row r="9" spans="1:8" x14ac:dyDescent="0.2">
      <c r="A9" s="176" t="s">
        <v>274</v>
      </c>
      <c r="B9" s="28"/>
      <c r="C9" s="28"/>
      <c r="D9" s="28"/>
    </row>
    <row r="10" spans="1:8" x14ac:dyDescent="0.2">
      <c r="A10" s="176" t="s">
        <v>275</v>
      </c>
      <c r="B10" s="28"/>
      <c r="C10" s="28"/>
      <c r="D10" s="28"/>
    </row>
    <row r="11" spans="1:8" x14ac:dyDescent="0.2">
      <c r="A11" s="46" t="s">
        <v>233</v>
      </c>
      <c r="B11" s="28"/>
      <c r="C11" s="28"/>
      <c r="D11" s="28"/>
      <c r="E11" s="1"/>
    </row>
    <row r="12" spans="1:8" x14ac:dyDescent="0.2">
      <c r="A12" s="337" t="s">
        <v>313</v>
      </c>
      <c r="B12" s="337"/>
      <c r="C12" s="337"/>
      <c r="D12" s="337"/>
      <c r="E12" s="16"/>
    </row>
    <row r="13" spans="1:8" x14ac:dyDescent="0.2">
      <c r="A13" s="250"/>
      <c r="B13" s="250"/>
      <c r="C13" s="250"/>
      <c r="D13" s="250"/>
      <c r="E13" s="16"/>
    </row>
    <row r="14" spans="1:8" x14ac:dyDescent="0.2">
      <c r="A14" s="2" t="s">
        <v>0</v>
      </c>
      <c r="B14" s="2" t="s">
        <v>1</v>
      </c>
      <c r="C14" s="2" t="s">
        <v>2</v>
      </c>
      <c r="D14" s="2" t="s">
        <v>3</v>
      </c>
      <c r="F14" s="334" t="s">
        <v>314</v>
      </c>
      <c r="G14" s="335"/>
      <c r="H14" s="336"/>
    </row>
    <row r="15" spans="1:8" ht="38.25" customHeight="1" thickBot="1" x14ac:dyDescent="0.25">
      <c r="A15" s="106" t="s">
        <v>177</v>
      </c>
      <c r="B15" s="106" t="s">
        <v>23</v>
      </c>
      <c r="C15" s="106" t="s">
        <v>192</v>
      </c>
      <c r="D15" s="106" t="s">
        <v>178</v>
      </c>
      <c r="F15" s="264">
        <v>44742</v>
      </c>
      <c r="G15" s="264">
        <v>44377</v>
      </c>
      <c r="H15" s="264">
        <v>44012</v>
      </c>
    </row>
    <row r="16" spans="1:8" ht="13.5" thickTop="1" x14ac:dyDescent="0.2">
      <c r="A16" s="222"/>
      <c r="B16" s="220"/>
      <c r="C16" s="145"/>
      <c r="D16" s="122">
        <f t="shared" ref="D16:D32" si="0">B16*C16</f>
        <v>0</v>
      </c>
      <c r="F16" s="181"/>
      <c r="G16" s="181"/>
      <c r="H16" s="181"/>
    </row>
    <row r="17" spans="1:8" x14ac:dyDescent="0.2">
      <c r="A17" s="223"/>
      <c r="B17" s="221"/>
      <c r="C17" s="147"/>
      <c r="D17" s="121">
        <f t="shared" si="0"/>
        <v>0</v>
      </c>
      <c r="F17" s="181"/>
      <c r="G17" s="181"/>
      <c r="H17" s="181"/>
    </row>
    <row r="18" spans="1:8" x14ac:dyDescent="0.2">
      <c r="A18" s="224"/>
      <c r="B18" s="221"/>
      <c r="C18" s="147"/>
      <c r="D18" s="121">
        <f t="shared" si="0"/>
        <v>0</v>
      </c>
      <c r="F18" s="181"/>
      <c r="G18" s="181"/>
      <c r="H18" s="181"/>
    </row>
    <row r="19" spans="1:8" x14ac:dyDescent="0.2">
      <c r="A19" s="223"/>
      <c r="B19" s="221"/>
      <c r="C19" s="147"/>
      <c r="D19" s="121">
        <f t="shared" si="0"/>
        <v>0</v>
      </c>
      <c r="F19" s="181"/>
      <c r="G19" s="181"/>
      <c r="H19" s="181"/>
    </row>
    <row r="20" spans="1:8" x14ac:dyDescent="0.2">
      <c r="A20" s="223"/>
      <c r="B20" s="221"/>
      <c r="C20" s="147"/>
      <c r="D20" s="121">
        <f t="shared" si="0"/>
        <v>0</v>
      </c>
      <c r="F20" s="181"/>
      <c r="G20" s="181"/>
      <c r="H20" s="181"/>
    </row>
    <row r="21" spans="1:8" x14ac:dyDescent="0.2">
      <c r="A21" s="223"/>
      <c r="B21" s="221"/>
      <c r="C21" s="147"/>
      <c r="D21" s="121">
        <f t="shared" si="0"/>
        <v>0</v>
      </c>
      <c r="F21" s="181"/>
      <c r="G21" s="181"/>
      <c r="H21" s="181"/>
    </row>
    <row r="22" spans="1:8" x14ac:dyDescent="0.2">
      <c r="A22" s="223"/>
      <c r="B22" s="221"/>
      <c r="C22" s="147"/>
      <c r="D22" s="121">
        <f t="shared" si="0"/>
        <v>0</v>
      </c>
      <c r="F22" s="181"/>
      <c r="G22" s="181"/>
      <c r="H22" s="181"/>
    </row>
    <row r="23" spans="1:8" x14ac:dyDescent="0.2">
      <c r="A23" s="149"/>
      <c r="B23" s="146"/>
      <c r="C23" s="147"/>
      <c r="D23" s="121">
        <f t="shared" si="0"/>
        <v>0</v>
      </c>
      <c r="F23" s="181"/>
      <c r="G23" s="181"/>
      <c r="H23" s="181"/>
    </row>
    <row r="24" spans="1:8" x14ac:dyDescent="0.2">
      <c r="A24" s="149"/>
      <c r="B24" s="146"/>
      <c r="C24" s="147"/>
      <c r="D24" s="121">
        <f t="shared" si="0"/>
        <v>0</v>
      </c>
      <c r="F24" s="181"/>
      <c r="G24" s="181"/>
      <c r="H24" s="181"/>
    </row>
    <row r="25" spans="1:8" x14ac:dyDescent="0.2">
      <c r="A25" s="149"/>
      <c r="B25" s="146"/>
      <c r="C25" s="147"/>
      <c r="D25" s="121">
        <f t="shared" si="0"/>
        <v>0</v>
      </c>
      <c r="F25" s="181"/>
      <c r="G25" s="181"/>
      <c r="H25" s="181"/>
    </row>
    <row r="26" spans="1:8" x14ac:dyDescent="0.2">
      <c r="A26" s="149"/>
      <c r="B26" s="146"/>
      <c r="C26" s="147"/>
      <c r="D26" s="121">
        <f t="shared" si="0"/>
        <v>0</v>
      </c>
      <c r="F26" s="181"/>
      <c r="G26" s="181"/>
      <c r="H26" s="181"/>
    </row>
    <row r="27" spans="1:8" x14ac:dyDescent="0.2">
      <c r="A27" s="149"/>
      <c r="B27" s="146"/>
      <c r="C27" s="147"/>
      <c r="D27" s="121">
        <f t="shared" si="0"/>
        <v>0</v>
      </c>
      <c r="F27" s="181"/>
      <c r="G27" s="181"/>
      <c r="H27" s="181"/>
    </row>
    <row r="28" spans="1:8" x14ac:dyDescent="0.2">
      <c r="A28" s="149"/>
      <c r="B28" s="146"/>
      <c r="C28" s="147"/>
      <c r="D28" s="121">
        <f t="shared" si="0"/>
        <v>0</v>
      </c>
      <c r="F28" s="181"/>
      <c r="G28" s="181"/>
      <c r="H28" s="181"/>
    </row>
    <row r="29" spans="1:8" x14ac:dyDescent="0.2">
      <c r="A29" s="150"/>
      <c r="B29" s="139"/>
      <c r="C29" s="140"/>
      <c r="D29" s="121">
        <f t="shared" si="0"/>
        <v>0</v>
      </c>
      <c r="F29" s="181"/>
      <c r="G29" s="181"/>
      <c r="H29" s="181"/>
    </row>
    <row r="30" spans="1:8" x14ac:dyDescent="0.2">
      <c r="A30" s="150"/>
      <c r="B30" s="139"/>
      <c r="C30" s="140"/>
      <c r="D30" s="121">
        <f t="shared" si="0"/>
        <v>0</v>
      </c>
      <c r="F30" s="181"/>
      <c r="G30" s="181"/>
      <c r="H30" s="181"/>
    </row>
    <row r="31" spans="1:8" x14ac:dyDescent="0.2">
      <c r="A31" s="150"/>
      <c r="B31" s="139"/>
      <c r="C31" s="148"/>
      <c r="D31" s="121">
        <f t="shared" si="0"/>
        <v>0</v>
      </c>
      <c r="F31" s="181"/>
      <c r="G31" s="181"/>
      <c r="H31" s="181"/>
    </row>
    <row r="32" spans="1:8" x14ac:dyDescent="0.2">
      <c r="A32" s="150"/>
      <c r="B32" s="139"/>
      <c r="C32" s="148"/>
      <c r="D32" s="121">
        <f t="shared" si="0"/>
        <v>0</v>
      </c>
      <c r="F32" s="181"/>
      <c r="G32" s="181"/>
      <c r="H32" s="181"/>
    </row>
    <row r="33" spans="1:8" ht="26.25" customHeight="1" thickBot="1" x14ac:dyDescent="0.25">
      <c r="B33" s="55"/>
      <c r="C33" s="57" t="s">
        <v>22</v>
      </c>
      <c r="D33" s="119">
        <f>SUM(D16:D32)</f>
        <v>0</v>
      </c>
      <c r="E33" s="57" t="s">
        <v>22</v>
      </c>
      <c r="F33" s="119">
        <f>SUM(F16:F32)</f>
        <v>0</v>
      </c>
      <c r="G33" s="119">
        <f>SUM(G16:G32)</f>
        <v>0</v>
      </c>
      <c r="H33" s="119">
        <f>SUM(H16:H32)</f>
        <v>0</v>
      </c>
    </row>
    <row r="34" spans="1:8" ht="13.5" thickTop="1" x14ac:dyDescent="0.2">
      <c r="B34" s="20"/>
      <c r="C34" s="15"/>
      <c r="D34" s="21"/>
    </row>
    <row r="35" spans="1:8" ht="26.25" customHeight="1" x14ac:dyDescent="0.2">
      <c r="A35" s="340" t="s">
        <v>179</v>
      </c>
      <c r="B35" s="340"/>
      <c r="C35" s="340"/>
      <c r="D35" s="340"/>
    </row>
    <row r="36" spans="1:8" x14ac:dyDescent="0.2">
      <c r="A36" s="353"/>
      <c r="B36" s="354"/>
      <c r="C36" s="354"/>
      <c r="D36" s="354"/>
    </row>
    <row r="37" spans="1:8" x14ac:dyDescent="0.2">
      <c r="A37" s="354"/>
      <c r="B37" s="354"/>
      <c r="C37" s="354"/>
      <c r="D37" s="354"/>
    </row>
    <row r="38" spans="1:8" x14ac:dyDescent="0.2">
      <c r="A38" s="354"/>
      <c r="B38" s="354"/>
      <c r="C38" s="354"/>
      <c r="D38" s="354"/>
    </row>
    <row r="39" spans="1:8" x14ac:dyDescent="0.2">
      <c r="A39" s="354"/>
      <c r="B39" s="354"/>
      <c r="C39" s="354"/>
      <c r="D39" s="354"/>
    </row>
    <row r="40" spans="1:8" x14ac:dyDescent="0.2">
      <c r="A40" s="354"/>
      <c r="B40" s="354"/>
      <c r="C40" s="354"/>
      <c r="D40" s="354"/>
    </row>
    <row r="41" spans="1:8" x14ac:dyDescent="0.2">
      <c r="A41" s="354"/>
      <c r="B41" s="354"/>
      <c r="C41" s="354"/>
      <c r="D41" s="354"/>
    </row>
    <row r="42" spans="1:8" x14ac:dyDescent="0.2">
      <c r="A42" s="354"/>
      <c r="B42" s="354"/>
      <c r="C42" s="354"/>
      <c r="D42" s="354"/>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ignoredErrors>
    <ignoredError sqref="F33:H33"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sqref="A1:D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31">
        <f>+Summary!$A$1</f>
        <v>0</v>
      </c>
      <c r="B1" s="331"/>
      <c r="C1" s="331"/>
      <c r="D1" s="331"/>
    </row>
    <row r="2" spans="1:8" x14ac:dyDescent="0.2">
      <c r="A2" s="331" t="str">
        <f>Summary!A2</f>
        <v>ANNUAL PERIOD</v>
      </c>
      <c r="B2" s="331"/>
      <c r="C2" s="331"/>
      <c r="D2" s="331"/>
    </row>
    <row r="3" spans="1:8" ht="20.100000000000001" customHeight="1" x14ac:dyDescent="0.2"/>
    <row r="4" spans="1:8" x14ac:dyDescent="0.2">
      <c r="A4" s="3" t="str">
        <f>Summary!A4</f>
        <v>Post-Adoption</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90" t="s">
        <v>234</v>
      </c>
      <c r="B8" s="91"/>
      <c r="C8" s="91"/>
      <c r="D8" s="91"/>
    </row>
    <row r="9" spans="1:8" x14ac:dyDescent="0.2">
      <c r="A9" s="363" t="s">
        <v>270</v>
      </c>
      <c r="B9" s="308"/>
      <c r="C9" s="308"/>
      <c r="D9" s="91"/>
    </row>
    <row r="10" spans="1:8" x14ac:dyDescent="0.2">
      <c r="A10" s="90" t="s">
        <v>169</v>
      </c>
      <c r="B10" s="91"/>
      <c r="C10" s="91"/>
      <c r="D10" s="91"/>
    </row>
    <row r="11" spans="1:8" x14ac:dyDescent="0.2">
      <c r="A11" s="90" t="s">
        <v>211</v>
      </c>
      <c r="B11" s="91"/>
      <c r="C11" s="91"/>
      <c r="D11" s="91"/>
    </row>
    <row r="12" spans="1:8" s="66" customFormat="1" ht="20.100000000000001" customHeight="1" x14ac:dyDescent="0.2">
      <c r="A12" s="337" t="s">
        <v>313</v>
      </c>
      <c r="B12" s="337"/>
      <c r="C12" s="337"/>
      <c r="D12" s="337"/>
      <c r="E12"/>
    </row>
    <row r="13" spans="1:8" x14ac:dyDescent="0.2">
      <c r="A13" s="84" t="s">
        <v>0</v>
      </c>
      <c r="B13" s="84" t="s">
        <v>1</v>
      </c>
      <c r="C13" s="84" t="s">
        <v>2</v>
      </c>
      <c r="D13" s="84" t="s">
        <v>3</v>
      </c>
      <c r="F13" s="334" t="s">
        <v>314</v>
      </c>
      <c r="G13" s="335"/>
      <c r="H13" s="336"/>
    </row>
    <row r="14" spans="1:8" ht="39" thickBot="1" x14ac:dyDescent="0.25">
      <c r="A14" s="105" t="s">
        <v>43</v>
      </c>
      <c r="B14" s="106" t="s">
        <v>23</v>
      </c>
      <c r="C14" s="106" t="s">
        <v>192</v>
      </c>
      <c r="D14" s="106" t="s">
        <v>180</v>
      </c>
      <c r="E14" s="1"/>
      <c r="F14" s="264">
        <v>44742</v>
      </c>
      <c r="G14" s="264">
        <v>44377</v>
      </c>
      <c r="H14" s="264">
        <v>44012</v>
      </c>
    </row>
    <row r="15" spans="1:8" ht="13.5" thickTop="1" x14ac:dyDescent="0.2">
      <c r="A15" s="243"/>
      <c r="B15" s="218"/>
      <c r="C15" s="137"/>
      <c r="D15" s="122">
        <f t="shared" ref="D15:D20" si="0">B15*C15</f>
        <v>0</v>
      </c>
      <c r="E15" s="16"/>
      <c r="F15" s="181"/>
      <c r="G15" s="181"/>
      <c r="H15" s="181"/>
    </row>
    <row r="16" spans="1:8" x14ac:dyDescent="0.2">
      <c r="A16" s="244"/>
      <c r="B16" s="219"/>
      <c r="C16" s="140"/>
      <c r="D16" s="121">
        <f t="shared" si="0"/>
        <v>0</v>
      </c>
      <c r="F16" s="181"/>
      <c r="G16" s="181"/>
      <c r="H16" s="181"/>
    </row>
    <row r="17" spans="1:8" x14ac:dyDescent="0.2">
      <c r="A17" s="244"/>
      <c r="B17" s="219"/>
      <c r="C17" s="140"/>
      <c r="D17" s="121">
        <f t="shared" si="0"/>
        <v>0</v>
      </c>
      <c r="F17" s="181"/>
      <c r="G17" s="181"/>
      <c r="H17" s="181"/>
    </row>
    <row r="18" spans="1:8" x14ac:dyDescent="0.2">
      <c r="A18" s="244"/>
      <c r="B18" s="219"/>
      <c r="C18" s="140"/>
      <c r="D18" s="121">
        <f t="shared" si="0"/>
        <v>0</v>
      </c>
      <c r="F18" s="181"/>
      <c r="G18" s="181"/>
      <c r="H18" s="181"/>
    </row>
    <row r="19" spans="1:8" x14ac:dyDescent="0.2">
      <c r="A19" s="244"/>
      <c r="B19" s="219"/>
      <c r="C19" s="140"/>
      <c r="D19" s="121">
        <f t="shared" si="0"/>
        <v>0</v>
      </c>
      <c r="F19" s="181"/>
      <c r="G19" s="181"/>
      <c r="H19" s="181"/>
    </row>
    <row r="20" spans="1:8" x14ac:dyDescent="0.2">
      <c r="A20" s="138"/>
      <c r="B20" s="135"/>
      <c r="C20" s="140"/>
      <c r="D20" s="121">
        <f t="shared" si="0"/>
        <v>0</v>
      </c>
      <c r="F20" s="181"/>
      <c r="G20" s="181"/>
      <c r="H20" s="181"/>
    </row>
    <row r="21" spans="1:8" ht="30" customHeight="1" thickBot="1" x14ac:dyDescent="0.25">
      <c r="B21" s="55"/>
      <c r="C21" s="57" t="s">
        <v>22</v>
      </c>
      <c r="D21" s="123">
        <f>SUM(D15:D20)</f>
        <v>0</v>
      </c>
      <c r="E21" s="57" t="s">
        <v>22</v>
      </c>
      <c r="F21" s="123">
        <f>SUM(F15:F20)</f>
        <v>0</v>
      </c>
      <c r="G21" s="123">
        <f>SUM(G15:G20)</f>
        <v>0</v>
      </c>
      <c r="H21" s="123">
        <f>SUM(H15:H20)</f>
        <v>0</v>
      </c>
    </row>
    <row r="22" spans="1:8" ht="13.5" thickTop="1" x14ac:dyDescent="0.2">
      <c r="B22" s="20"/>
      <c r="C22" s="15"/>
      <c r="D22" s="21"/>
    </row>
    <row r="23" spans="1:8" ht="25.5" customHeight="1" x14ac:dyDescent="0.2">
      <c r="A23" s="362" t="s">
        <v>181</v>
      </c>
      <c r="B23" s="362"/>
      <c r="C23" s="362"/>
      <c r="D23" s="362"/>
    </row>
    <row r="24" spans="1:8" x14ac:dyDescent="0.2">
      <c r="A24" s="354"/>
      <c r="B24" s="354"/>
      <c r="C24" s="354"/>
      <c r="D24" s="354"/>
    </row>
    <row r="25" spans="1:8" x14ac:dyDescent="0.2">
      <c r="A25" s="354"/>
      <c r="B25" s="354"/>
      <c r="C25" s="354"/>
      <c r="D25" s="354"/>
    </row>
    <row r="26" spans="1:8" x14ac:dyDescent="0.2">
      <c r="A26" s="354"/>
      <c r="B26" s="354"/>
      <c r="C26" s="354"/>
      <c r="D26" s="354"/>
    </row>
    <row r="27" spans="1:8" x14ac:dyDescent="0.2">
      <c r="A27" s="354"/>
      <c r="B27" s="354"/>
      <c r="C27" s="354"/>
      <c r="D27" s="354"/>
    </row>
    <row r="28" spans="1:8" x14ac:dyDescent="0.2">
      <c r="A28" s="354"/>
      <c r="B28" s="354"/>
      <c r="C28" s="354"/>
      <c r="D28" s="354"/>
    </row>
    <row r="29" spans="1:8" x14ac:dyDescent="0.2">
      <c r="A29" s="354"/>
      <c r="B29" s="354"/>
      <c r="C29" s="354"/>
      <c r="D29" s="354"/>
    </row>
    <row r="30" spans="1:8" x14ac:dyDescent="0.2">
      <c r="A30" s="354"/>
      <c r="B30" s="354"/>
      <c r="C30" s="354"/>
      <c r="D30" s="354"/>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ignoredErrors>
    <ignoredError sqref="F21:H2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sqref="A1:D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31">
        <f>+Summary!$A$1</f>
        <v>0</v>
      </c>
      <c r="B1" s="331"/>
      <c r="C1" s="331"/>
      <c r="D1" s="331"/>
    </row>
    <row r="2" spans="1:8" x14ac:dyDescent="0.2">
      <c r="A2" s="331" t="str">
        <f>Summary!A2</f>
        <v>ANNUAL PERIOD</v>
      </c>
      <c r="B2" s="331"/>
      <c r="C2" s="331"/>
      <c r="D2" s="331"/>
    </row>
    <row r="3" spans="1:8" ht="20.100000000000001" customHeight="1" x14ac:dyDescent="0.2"/>
    <row r="4" spans="1:8" x14ac:dyDescent="0.2">
      <c r="A4" s="3" t="str">
        <f>Summary!A4</f>
        <v>Post-Adoption</v>
      </c>
      <c r="B4" s="4"/>
      <c r="C4" s="4"/>
      <c r="D4" s="4"/>
    </row>
    <row r="5" spans="1:8" x14ac:dyDescent="0.2">
      <c r="A5" s="3"/>
      <c r="B5" s="4"/>
      <c r="C5" s="4"/>
      <c r="D5" s="4"/>
    </row>
    <row r="6" spans="1:8" x14ac:dyDescent="0.2">
      <c r="A6" s="5" t="s">
        <v>319</v>
      </c>
      <c r="B6" s="4"/>
      <c r="C6" s="4"/>
      <c r="D6" s="4"/>
    </row>
    <row r="7" spans="1:8" x14ac:dyDescent="0.2">
      <c r="A7" s="5"/>
      <c r="B7" s="4"/>
      <c r="C7" s="4"/>
      <c r="D7" s="4"/>
    </row>
    <row r="8" spans="1:8" x14ac:dyDescent="0.2">
      <c r="A8" s="174" t="s">
        <v>325</v>
      </c>
      <c r="B8" s="91"/>
      <c r="C8" s="91"/>
      <c r="D8" s="91"/>
    </row>
    <row r="9" spans="1:8" x14ac:dyDescent="0.2">
      <c r="A9" s="363" t="s">
        <v>326</v>
      </c>
      <c r="B9" s="308"/>
      <c r="C9" s="308"/>
      <c r="D9" s="91"/>
    </row>
    <row r="10" spans="1:8" x14ac:dyDescent="0.2">
      <c r="A10" s="249" t="s">
        <v>169</v>
      </c>
      <c r="B10" s="91"/>
      <c r="C10" s="91"/>
      <c r="D10" s="91"/>
    </row>
    <row r="11" spans="1:8" x14ac:dyDescent="0.2">
      <c r="A11" s="174" t="s">
        <v>235</v>
      </c>
      <c r="B11" s="91"/>
      <c r="C11" s="91"/>
      <c r="D11" s="91"/>
    </row>
    <row r="12" spans="1:8" s="66" customFormat="1" ht="20.100000000000001" customHeight="1" x14ac:dyDescent="0.2">
      <c r="A12" s="337" t="s">
        <v>313</v>
      </c>
      <c r="B12" s="337"/>
      <c r="C12" s="337"/>
      <c r="D12" s="337"/>
      <c r="E12"/>
    </row>
    <row r="13" spans="1:8" x14ac:dyDescent="0.2">
      <c r="A13" s="84" t="s">
        <v>0</v>
      </c>
      <c r="B13" s="84" t="s">
        <v>1</v>
      </c>
      <c r="C13" s="84" t="s">
        <v>2</v>
      </c>
      <c r="D13" s="84" t="s">
        <v>3</v>
      </c>
      <c r="F13" s="334" t="s">
        <v>314</v>
      </c>
      <c r="G13" s="335"/>
      <c r="H13" s="336"/>
    </row>
    <row r="14" spans="1:8" ht="39" thickBot="1" x14ac:dyDescent="0.25">
      <c r="A14" s="248" t="s">
        <v>329</v>
      </c>
      <c r="B14" s="255" t="s">
        <v>23</v>
      </c>
      <c r="C14" s="255" t="s">
        <v>192</v>
      </c>
      <c r="D14" s="255" t="s">
        <v>180</v>
      </c>
      <c r="E14" s="1"/>
      <c r="F14" s="264">
        <v>44742</v>
      </c>
      <c r="G14" s="264">
        <v>44377</v>
      </c>
      <c r="H14" s="264">
        <v>44012</v>
      </c>
    </row>
    <row r="15" spans="1:8" ht="13.5" thickTop="1" x14ac:dyDescent="0.2">
      <c r="A15" s="243"/>
      <c r="B15" s="218"/>
      <c r="C15" s="137"/>
      <c r="D15" s="122">
        <f t="shared" ref="D15:D20" si="0">B15*C15</f>
        <v>0</v>
      </c>
      <c r="E15" s="16"/>
      <c r="F15" s="181"/>
      <c r="G15" s="181"/>
      <c r="H15" s="181"/>
    </row>
    <row r="16" spans="1:8" x14ac:dyDescent="0.2">
      <c r="A16" s="244"/>
      <c r="B16" s="219"/>
      <c r="C16" s="140"/>
      <c r="D16" s="121">
        <f t="shared" si="0"/>
        <v>0</v>
      </c>
      <c r="F16" s="181"/>
      <c r="G16" s="181"/>
      <c r="H16" s="181"/>
    </row>
    <row r="17" spans="1:8" x14ac:dyDescent="0.2">
      <c r="A17" s="244"/>
      <c r="B17" s="219"/>
      <c r="C17" s="140"/>
      <c r="D17" s="121">
        <f t="shared" si="0"/>
        <v>0</v>
      </c>
      <c r="F17" s="181"/>
      <c r="G17" s="181"/>
      <c r="H17" s="181"/>
    </row>
    <row r="18" spans="1:8" x14ac:dyDescent="0.2">
      <c r="A18" s="244"/>
      <c r="B18" s="219"/>
      <c r="C18" s="140"/>
      <c r="D18" s="121">
        <f t="shared" si="0"/>
        <v>0</v>
      </c>
      <c r="F18" s="181"/>
      <c r="G18" s="181"/>
      <c r="H18" s="181"/>
    </row>
    <row r="19" spans="1:8" x14ac:dyDescent="0.2">
      <c r="A19" s="244"/>
      <c r="B19" s="219"/>
      <c r="C19" s="140"/>
      <c r="D19" s="121">
        <f t="shared" si="0"/>
        <v>0</v>
      </c>
      <c r="F19" s="181"/>
      <c r="G19" s="181"/>
      <c r="H19" s="181"/>
    </row>
    <row r="20" spans="1:8" x14ac:dyDescent="0.2">
      <c r="A20" s="138"/>
      <c r="B20" s="135"/>
      <c r="C20" s="140"/>
      <c r="D20" s="121">
        <f t="shared" si="0"/>
        <v>0</v>
      </c>
      <c r="F20" s="181"/>
      <c r="G20" s="181"/>
      <c r="H20" s="181"/>
    </row>
    <row r="21" spans="1:8" ht="30" customHeight="1" thickBot="1" x14ac:dyDescent="0.25">
      <c r="B21" s="55"/>
      <c r="C21" s="57" t="s">
        <v>22</v>
      </c>
      <c r="D21" s="123">
        <f>SUM(D15:D20)</f>
        <v>0</v>
      </c>
      <c r="E21" s="57" t="s">
        <v>22</v>
      </c>
      <c r="F21" s="123">
        <f>SUM(F15:F20)</f>
        <v>0</v>
      </c>
      <c r="G21" s="123">
        <f>SUM(G15:G20)</f>
        <v>0</v>
      </c>
      <c r="H21" s="123">
        <f>SUM(H15:H20)</f>
        <v>0</v>
      </c>
    </row>
    <row r="22" spans="1:8" ht="13.5" thickTop="1" x14ac:dyDescent="0.2">
      <c r="B22" s="20"/>
      <c r="C22" s="100"/>
      <c r="D22" s="21"/>
    </row>
    <row r="23" spans="1:8" ht="25.5" customHeight="1" x14ac:dyDescent="0.2">
      <c r="A23" s="362" t="s">
        <v>181</v>
      </c>
      <c r="B23" s="362"/>
      <c r="C23" s="362"/>
      <c r="D23" s="362"/>
    </row>
    <row r="24" spans="1:8" x14ac:dyDescent="0.2">
      <c r="A24" s="354"/>
      <c r="B24" s="354"/>
      <c r="C24" s="354"/>
      <c r="D24" s="354"/>
    </row>
    <row r="25" spans="1:8" x14ac:dyDescent="0.2">
      <c r="A25" s="354"/>
      <c r="B25" s="354"/>
      <c r="C25" s="354"/>
      <c r="D25" s="354"/>
    </row>
    <row r="26" spans="1:8" x14ac:dyDescent="0.2">
      <c r="A26" s="354"/>
      <c r="B26" s="354"/>
      <c r="C26" s="354"/>
      <c r="D26" s="354"/>
    </row>
    <row r="27" spans="1:8" x14ac:dyDescent="0.2">
      <c r="A27" s="354"/>
      <c r="B27" s="354"/>
      <c r="C27" s="354"/>
      <c r="D27" s="354"/>
    </row>
    <row r="28" spans="1:8" x14ac:dyDescent="0.2">
      <c r="A28" s="354"/>
      <c r="B28" s="354"/>
      <c r="C28" s="354"/>
      <c r="D28" s="354"/>
    </row>
    <row r="29" spans="1:8" x14ac:dyDescent="0.2">
      <c r="A29" s="354"/>
      <c r="B29" s="354"/>
      <c r="C29" s="354"/>
      <c r="D29" s="354"/>
    </row>
    <row r="30" spans="1:8" x14ac:dyDescent="0.2">
      <c r="A30" s="354"/>
      <c r="B30" s="354"/>
      <c r="C30" s="354"/>
      <c r="D30" s="354"/>
    </row>
  </sheetData>
  <mergeCells count="7">
    <mergeCell ref="F13:H13"/>
    <mergeCell ref="A23:D23"/>
    <mergeCell ref="A24:D30"/>
    <mergeCell ref="A1:D1"/>
    <mergeCell ref="A2:D2"/>
    <mergeCell ref="A9:C9"/>
    <mergeCell ref="A12:D12"/>
  </mergeCells>
  <pageMargins left="0.7" right="0.7" top="0.75" bottom="0.75" header="0.3" footer="0.3"/>
  <ignoredErrors>
    <ignoredError sqref="F21:H21"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sqref="A1:D1"/>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31">
        <f>+Summary!$A$1</f>
        <v>0</v>
      </c>
      <c r="B1" s="331"/>
      <c r="C1" s="331"/>
      <c r="D1" s="331"/>
    </row>
    <row r="2" spans="1:8" x14ac:dyDescent="0.2">
      <c r="A2" s="331" t="str">
        <f>Summary!A2</f>
        <v>ANNUAL PERIOD</v>
      </c>
      <c r="B2" s="331"/>
      <c r="C2" s="331"/>
      <c r="D2" s="331"/>
    </row>
    <row r="3" spans="1:8" ht="20.100000000000001" customHeight="1" x14ac:dyDescent="0.2"/>
    <row r="4" spans="1:8" x14ac:dyDescent="0.2">
      <c r="A4" s="3" t="str">
        <f>Summary!A4</f>
        <v>Post-Adoption</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4" t="s">
        <v>187</v>
      </c>
      <c r="B8" s="4"/>
      <c r="C8" s="4"/>
      <c r="D8" s="4"/>
    </row>
    <row r="9" spans="1:8" x14ac:dyDescent="0.2">
      <c r="A9" s="337" t="s">
        <v>262</v>
      </c>
      <c r="B9" s="339"/>
      <c r="C9" s="339"/>
      <c r="D9" s="4"/>
    </row>
    <row r="10" spans="1:8" x14ac:dyDescent="0.2">
      <c r="A10" s="107" t="s">
        <v>188</v>
      </c>
      <c r="B10" s="4"/>
      <c r="C10" s="4"/>
      <c r="D10" s="4"/>
      <c r="E10" s="1"/>
    </row>
    <row r="11" spans="1:8" ht="15" customHeight="1" x14ac:dyDescent="0.2">
      <c r="A11" s="74" t="s">
        <v>212</v>
      </c>
      <c r="B11" s="4"/>
      <c r="C11" s="4"/>
      <c r="D11" s="4"/>
      <c r="E11" s="16"/>
    </row>
    <row r="12" spans="1:8" ht="15" customHeight="1" x14ac:dyDescent="0.2">
      <c r="A12" s="337" t="s">
        <v>313</v>
      </c>
      <c r="B12" s="337"/>
      <c r="C12" s="337"/>
      <c r="D12" s="337"/>
    </row>
    <row r="13" spans="1:8" ht="20.100000000000001" customHeight="1" x14ac:dyDescent="0.2">
      <c r="A13" s="2" t="s">
        <v>0</v>
      </c>
      <c r="B13" s="2" t="s">
        <v>1</v>
      </c>
      <c r="C13" s="2" t="s">
        <v>2</v>
      </c>
      <c r="D13" s="2" t="s">
        <v>3</v>
      </c>
      <c r="F13" s="334" t="s">
        <v>314</v>
      </c>
      <c r="G13" s="335"/>
      <c r="H13" s="336"/>
    </row>
    <row r="14" spans="1:8" ht="40.5" customHeight="1" thickBot="1" x14ac:dyDescent="0.25">
      <c r="A14" s="106" t="s">
        <v>189</v>
      </c>
      <c r="B14" s="106" t="s">
        <v>186</v>
      </c>
      <c r="C14" s="106" t="s">
        <v>191</v>
      </c>
      <c r="D14" s="106" t="s">
        <v>190</v>
      </c>
      <c r="F14" s="264">
        <v>44742</v>
      </c>
      <c r="G14" s="264">
        <v>44377</v>
      </c>
      <c r="H14" s="264">
        <v>44012</v>
      </c>
    </row>
    <row r="15" spans="1:8" ht="13.5" thickTop="1" x14ac:dyDescent="0.2">
      <c r="A15" s="232"/>
      <c r="B15" s="151"/>
      <c r="C15" s="152"/>
      <c r="D15" s="122">
        <f t="shared" ref="D15:D21" si="0">B15*C15</f>
        <v>0</v>
      </c>
      <c r="F15" s="181"/>
      <c r="G15" s="181"/>
      <c r="H15" s="181"/>
    </row>
    <row r="16" spans="1:8" x14ac:dyDescent="0.2">
      <c r="A16" s="204"/>
      <c r="B16" s="153"/>
      <c r="C16" s="154"/>
      <c r="D16" s="121">
        <f t="shared" si="0"/>
        <v>0</v>
      </c>
      <c r="F16" s="181"/>
      <c r="G16" s="181"/>
      <c r="H16" s="181"/>
    </row>
    <row r="17" spans="1:8" x14ac:dyDescent="0.2">
      <c r="A17" s="204"/>
      <c r="B17" s="155"/>
      <c r="C17" s="156"/>
      <c r="D17" s="121">
        <f t="shared" si="0"/>
        <v>0</v>
      </c>
      <c r="F17" s="181"/>
      <c r="G17" s="181"/>
      <c r="H17" s="181"/>
    </row>
    <row r="18" spans="1:8" x14ac:dyDescent="0.2">
      <c r="A18" s="204"/>
      <c r="B18" s="155"/>
      <c r="C18" s="156"/>
      <c r="D18" s="121">
        <f t="shared" si="0"/>
        <v>0</v>
      </c>
      <c r="F18" s="181"/>
      <c r="G18" s="181"/>
      <c r="H18" s="181"/>
    </row>
    <row r="19" spans="1:8" x14ac:dyDescent="0.2">
      <c r="A19" s="204"/>
      <c r="B19" s="155"/>
      <c r="C19" s="156"/>
      <c r="D19" s="121">
        <f t="shared" si="0"/>
        <v>0</v>
      </c>
      <c r="F19" s="181"/>
      <c r="G19" s="181"/>
      <c r="H19" s="181"/>
    </row>
    <row r="20" spans="1:8" x14ac:dyDescent="0.2">
      <c r="A20" s="138"/>
      <c r="B20" s="155"/>
      <c r="C20" s="156"/>
      <c r="D20" s="121">
        <f t="shared" si="0"/>
        <v>0</v>
      </c>
      <c r="F20" s="181"/>
      <c r="G20" s="181"/>
      <c r="H20" s="181"/>
    </row>
    <row r="21" spans="1:8" x14ac:dyDescent="0.2">
      <c r="A21" s="138"/>
      <c r="B21" s="157"/>
      <c r="C21" s="158"/>
      <c r="D21" s="121">
        <f t="shared" si="0"/>
        <v>0</v>
      </c>
      <c r="F21" s="181"/>
      <c r="G21" s="181"/>
      <c r="H21" s="181"/>
    </row>
    <row r="22" spans="1:8" ht="30.75" customHeight="1" thickBot="1" x14ac:dyDescent="0.25">
      <c r="B22" s="22"/>
      <c r="C22" s="61" t="s">
        <v>22</v>
      </c>
      <c r="D22" s="124">
        <f>SUM(D15:D21)</f>
        <v>0</v>
      </c>
      <c r="E22" s="61" t="s">
        <v>22</v>
      </c>
      <c r="F22" s="124">
        <f>SUM(F15:F21)</f>
        <v>0</v>
      </c>
      <c r="G22" s="124">
        <f>SUM(G15:G21)</f>
        <v>0</v>
      </c>
      <c r="H22" s="124">
        <f>SUM(H15:H21)</f>
        <v>0</v>
      </c>
    </row>
    <row r="23" spans="1:8" ht="13.5" thickTop="1" x14ac:dyDescent="0.2">
      <c r="B23" s="22"/>
      <c r="C23" s="61"/>
      <c r="D23" s="103"/>
    </row>
    <row r="24" spans="1:8" ht="24.75" customHeight="1" x14ac:dyDescent="0.2">
      <c r="A24" s="362" t="s">
        <v>182</v>
      </c>
      <c r="B24" s="362"/>
      <c r="C24" s="362"/>
      <c r="D24" s="362"/>
    </row>
    <row r="25" spans="1:8" x14ac:dyDescent="0.2">
      <c r="A25" s="353"/>
      <c r="B25" s="354"/>
      <c r="C25" s="354"/>
      <c r="D25" s="354"/>
    </row>
    <row r="26" spans="1:8" x14ac:dyDescent="0.2">
      <c r="A26" s="354"/>
      <c r="B26" s="354"/>
      <c r="C26" s="354"/>
      <c r="D26" s="354"/>
    </row>
    <row r="27" spans="1:8" x14ac:dyDescent="0.2">
      <c r="A27" s="354"/>
      <c r="B27" s="354"/>
      <c r="C27" s="354"/>
      <c r="D27" s="354"/>
    </row>
    <row r="28" spans="1:8" x14ac:dyDescent="0.2">
      <c r="A28" s="354"/>
      <c r="B28" s="354"/>
      <c r="C28" s="354"/>
      <c r="D28" s="354"/>
    </row>
    <row r="29" spans="1:8" x14ac:dyDescent="0.2">
      <c r="A29" s="354"/>
      <c r="B29" s="354"/>
      <c r="C29" s="354"/>
      <c r="D29" s="354"/>
    </row>
    <row r="30" spans="1:8" x14ac:dyDescent="0.2">
      <c r="A30" s="354"/>
      <c r="B30" s="354"/>
      <c r="C30" s="354"/>
      <c r="D30" s="354"/>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ignoredErrors>
    <ignoredError sqref="F22:H22"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sqref="A1:D1"/>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31">
        <f>+Summary!$A$1</f>
        <v>0</v>
      </c>
      <c r="B1" s="331"/>
      <c r="C1" s="331"/>
      <c r="D1" s="331"/>
    </row>
    <row r="2" spans="1:8" x14ac:dyDescent="0.2">
      <c r="A2" s="331" t="str">
        <f>Summary!A2</f>
        <v>ANNUAL PERIOD</v>
      </c>
      <c r="B2" s="331"/>
      <c r="C2" s="331"/>
      <c r="D2" s="331"/>
    </row>
    <row r="3" spans="1:8" ht="20.100000000000001" customHeight="1" x14ac:dyDescent="0.2"/>
    <row r="4" spans="1:8" x14ac:dyDescent="0.2">
      <c r="A4" s="3" t="str">
        <f>Summary!A4</f>
        <v>Post-Adoption</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7" t="s">
        <v>263</v>
      </c>
      <c r="B8" s="4"/>
      <c r="C8" s="4"/>
      <c r="D8" s="4"/>
    </row>
    <row r="9" spans="1:8" ht="12.75" customHeight="1" x14ac:dyDescent="0.2">
      <c r="A9" s="337" t="s">
        <v>265</v>
      </c>
      <c r="B9" s="339"/>
      <c r="C9" s="339"/>
      <c r="D9" s="339"/>
    </row>
    <row r="10" spans="1:8" x14ac:dyDescent="0.2">
      <c r="A10" s="7" t="s">
        <v>183</v>
      </c>
      <c r="B10" s="4"/>
      <c r="C10" s="4"/>
      <c r="D10" s="4"/>
      <c r="E10" s="1"/>
    </row>
    <row r="11" spans="1:8" ht="12.75" customHeight="1" x14ac:dyDescent="0.2">
      <c r="A11" s="74" t="s">
        <v>213</v>
      </c>
      <c r="B11" s="4"/>
      <c r="C11" s="4"/>
      <c r="D11" s="4"/>
      <c r="E11" s="16"/>
    </row>
    <row r="12" spans="1:8" ht="11.25" customHeight="1" x14ac:dyDescent="0.2">
      <c r="A12" s="337" t="s">
        <v>313</v>
      </c>
      <c r="B12" s="337"/>
      <c r="C12" s="337"/>
      <c r="D12" s="337"/>
    </row>
    <row r="13" spans="1:8" ht="11.25" customHeight="1" x14ac:dyDescent="0.2">
      <c r="A13" s="250"/>
      <c r="B13" s="250"/>
      <c r="C13" s="250"/>
      <c r="D13" s="250"/>
    </row>
    <row r="14" spans="1:8" ht="20.100000000000001" customHeight="1" x14ac:dyDescent="0.2">
      <c r="A14" s="2" t="s">
        <v>0</v>
      </c>
      <c r="B14" s="2" t="s">
        <v>1</v>
      </c>
      <c r="C14" s="2" t="s">
        <v>2</v>
      </c>
      <c r="D14" s="2" t="s">
        <v>3</v>
      </c>
      <c r="F14" s="334" t="s">
        <v>314</v>
      </c>
      <c r="G14" s="335"/>
      <c r="H14" s="336"/>
    </row>
    <row r="15" spans="1:8" ht="54.75" customHeight="1" thickBot="1" x14ac:dyDescent="0.25">
      <c r="A15" s="170" t="s">
        <v>264</v>
      </c>
      <c r="B15" s="106" t="s">
        <v>185</v>
      </c>
      <c r="C15" s="106" t="s">
        <v>184</v>
      </c>
      <c r="D15" s="170" t="s">
        <v>266</v>
      </c>
      <c r="F15" s="264">
        <v>44742</v>
      </c>
      <c r="G15" s="264">
        <v>44377</v>
      </c>
      <c r="H15" s="264">
        <v>44012</v>
      </c>
    </row>
    <row r="16" spans="1:8" ht="13.5" thickTop="1" x14ac:dyDescent="0.2">
      <c r="A16" s="232"/>
      <c r="B16" s="159"/>
      <c r="C16" s="160"/>
      <c r="D16" s="122">
        <f t="shared" ref="D16:D21" si="0">C16*B16</f>
        <v>0</v>
      </c>
      <c r="E16" s="63"/>
      <c r="F16" s="181"/>
      <c r="G16" s="181"/>
      <c r="H16" s="181"/>
    </row>
    <row r="17" spans="1:8" x14ac:dyDescent="0.2">
      <c r="A17" s="204"/>
      <c r="B17" s="161"/>
      <c r="C17" s="162"/>
      <c r="D17" s="121">
        <f t="shared" si="0"/>
        <v>0</v>
      </c>
      <c r="E17" s="63"/>
      <c r="F17" s="181"/>
      <c r="G17" s="181"/>
      <c r="H17" s="181"/>
    </row>
    <row r="18" spans="1:8" x14ac:dyDescent="0.2">
      <c r="A18" s="138"/>
      <c r="B18" s="139"/>
      <c r="C18" s="163"/>
      <c r="D18" s="121">
        <f t="shared" si="0"/>
        <v>0</v>
      </c>
      <c r="E18" s="63"/>
      <c r="F18" s="181"/>
      <c r="G18" s="181"/>
      <c r="H18" s="181"/>
    </row>
    <row r="19" spans="1:8" x14ac:dyDescent="0.2">
      <c r="A19" s="138"/>
      <c r="B19" s="139"/>
      <c r="C19" s="163"/>
      <c r="D19" s="121">
        <f t="shared" si="0"/>
        <v>0</v>
      </c>
      <c r="E19" s="63"/>
      <c r="F19" s="181"/>
      <c r="G19" s="181"/>
      <c r="H19" s="181"/>
    </row>
    <row r="20" spans="1:8" x14ac:dyDescent="0.2">
      <c r="A20" s="138"/>
      <c r="B20" s="139"/>
      <c r="C20" s="163"/>
      <c r="D20" s="121">
        <f t="shared" si="0"/>
        <v>0</v>
      </c>
      <c r="E20" s="63"/>
      <c r="F20" s="181"/>
      <c r="G20" s="181"/>
      <c r="H20" s="181"/>
    </row>
    <row r="21" spans="1:8" x14ac:dyDescent="0.2">
      <c r="A21" s="138"/>
      <c r="B21" s="141"/>
      <c r="C21" s="164"/>
      <c r="D21" s="121">
        <f t="shared" si="0"/>
        <v>0</v>
      </c>
      <c r="E21" s="63"/>
      <c r="F21" s="181"/>
      <c r="G21" s="181"/>
      <c r="H21" s="181"/>
    </row>
    <row r="22" spans="1:8" ht="28.5" customHeight="1" thickBot="1" x14ac:dyDescent="0.25">
      <c r="B22" s="22"/>
      <c r="C22" s="61" t="s">
        <v>22</v>
      </c>
      <c r="D22" s="125">
        <f>SUM(D16:D21)</f>
        <v>0</v>
      </c>
      <c r="E22" s="61" t="s">
        <v>22</v>
      </c>
      <c r="F22" s="125">
        <f>SUM(F16:F21)</f>
        <v>0</v>
      </c>
      <c r="G22" s="125">
        <f>SUM(G16:G21)</f>
        <v>0</v>
      </c>
      <c r="H22" s="125">
        <f>SUM(H16:H21)</f>
        <v>0</v>
      </c>
    </row>
    <row r="23" spans="1:8" ht="13.5" thickTop="1" x14ac:dyDescent="0.2">
      <c r="B23" s="20"/>
      <c r="C23" s="52"/>
      <c r="D23" s="62"/>
    </row>
    <row r="24" spans="1:8" s="66" customFormat="1" ht="29.25" customHeight="1" x14ac:dyDescent="0.2">
      <c r="A24" s="368" t="s">
        <v>236</v>
      </c>
      <c r="B24" s="368"/>
      <c r="C24" s="368"/>
      <c r="D24" s="368"/>
    </row>
    <row r="25" spans="1:8" x14ac:dyDescent="0.2">
      <c r="A25" s="354"/>
      <c r="B25" s="354"/>
      <c r="C25" s="354"/>
      <c r="D25" s="354"/>
    </row>
    <row r="26" spans="1:8" x14ac:dyDescent="0.2">
      <c r="A26" s="354"/>
      <c r="B26" s="354"/>
      <c r="C26" s="354"/>
      <c r="D26" s="354"/>
    </row>
    <row r="27" spans="1:8" x14ac:dyDescent="0.2">
      <c r="A27" s="354"/>
      <c r="B27" s="354"/>
      <c r="C27" s="354"/>
      <c r="D27" s="354"/>
    </row>
    <row r="28" spans="1:8" x14ac:dyDescent="0.2">
      <c r="A28" s="354"/>
      <c r="B28" s="354"/>
      <c r="C28" s="354"/>
      <c r="D28" s="354"/>
    </row>
    <row r="29" spans="1:8" x14ac:dyDescent="0.2">
      <c r="A29" s="354"/>
      <c r="B29" s="354"/>
      <c r="C29" s="354"/>
      <c r="D29" s="354"/>
    </row>
    <row r="30" spans="1:8" x14ac:dyDescent="0.2">
      <c r="A30" s="354"/>
      <c r="B30" s="354"/>
      <c r="C30" s="354"/>
      <c r="D30" s="354"/>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ignoredErrors>
    <ignoredError sqref="F22:H22"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sqref="A1:D1"/>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31">
        <f>+Summary!$A$1</f>
        <v>0</v>
      </c>
      <c r="B1" s="331"/>
      <c r="C1" s="331"/>
      <c r="D1" s="331"/>
    </row>
    <row r="2" spans="1:8" x14ac:dyDescent="0.2">
      <c r="A2" s="331" t="str">
        <f>Summary!A2</f>
        <v>ANNUAL PERIOD</v>
      </c>
      <c r="B2" s="331"/>
      <c r="C2" s="331"/>
      <c r="D2" s="331"/>
    </row>
    <row r="3" spans="1:8" ht="20.100000000000001" customHeight="1" x14ac:dyDescent="0.2"/>
    <row r="4" spans="1:8" x14ac:dyDescent="0.2">
      <c r="A4" s="3" t="str">
        <f>Summary!A4</f>
        <v>Post-Adoption</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90" t="s">
        <v>193</v>
      </c>
      <c r="B8" s="91"/>
      <c r="C8" s="91"/>
      <c r="D8" s="91"/>
    </row>
    <row r="9" spans="1:8" x14ac:dyDescent="0.2">
      <c r="A9" s="363" t="s">
        <v>280</v>
      </c>
      <c r="B9" s="308"/>
      <c r="C9" s="308"/>
      <c r="D9" s="91"/>
    </row>
    <row r="10" spans="1:8" x14ac:dyDescent="0.2">
      <c r="A10" s="174" t="s">
        <v>281</v>
      </c>
      <c r="B10" s="91"/>
      <c r="C10" s="91"/>
      <c r="D10" s="91"/>
      <c r="E10" s="1"/>
    </row>
    <row r="11" spans="1:8" x14ac:dyDescent="0.2">
      <c r="A11" s="90" t="s">
        <v>214</v>
      </c>
      <c r="B11" s="91"/>
      <c r="C11" s="91"/>
      <c r="D11" s="91"/>
      <c r="E11" s="16"/>
    </row>
    <row r="12" spans="1:8" x14ac:dyDescent="0.2">
      <c r="A12" s="337" t="s">
        <v>313</v>
      </c>
      <c r="B12" s="337"/>
      <c r="C12" s="337"/>
      <c r="D12" s="337"/>
    </row>
    <row r="13" spans="1:8" ht="20.100000000000001" customHeight="1" x14ac:dyDescent="0.2">
      <c r="A13" s="2" t="s">
        <v>0</v>
      </c>
      <c r="B13" s="2" t="s">
        <v>1</v>
      </c>
      <c r="C13" s="2" t="s">
        <v>2</v>
      </c>
      <c r="D13" s="2" t="s">
        <v>3</v>
      </c>
      <c r="F13" s="334" t="s">
        <v>314</v>
      </c>
      <c r="G13" s="335"/>
      <c r="H13" s="336"/>
    </row>
    <row r="14" spans="1:8" ht="54" customHeight="1" thickBot="1" x14ac:dyDescent="0.25">
      <c r="A14" s="106" t="s">
        <v>194</v>
      </c>
      <c r="B14" s="106" t="s">
        <v>186</v>
      </c>
      <c r="C14" s="238" t="s">
        <v>282</v>
      </c>
      <c r="D14" s="171" t="s">
        <v>195</v>
      </c>
      <c r="F14" s="264">
        <v>44742</v>
      </c>
      <c r="G14" s="264">
        <v>44377</v>
      </c>
      <c r="H14" s="264">
        <v>44012</v>
      </c>
    </row>
    <row r="15" spans="1:8" ht="13.5" thickTop="1" x14ac:dyDescent="0.2">
      <c r="A15" s="205"/>
      <c r="B15" s="165"/>
      <c r="C15" s="166"/>
      <c r="D15" s="122">
        <f t="shared" ref="D15:D21" si="0">B15*C15</f>
        <v>0</v>
      </c>
      <c r="F15" s="181"/>
      <c r="G15" s="181"/>
      <c r="H15" s="181"/>
    </row>
    <row r="16" spans="1:8" x14ac:dyDescent="0.2">
      <c r="A16" s="131"/>
      <c r="B16" s="167"/>
      <c r="C16" s="162"/>
      <c r="D16" s="121">
        <f t="shared" si="0"/>
        <v>0</v>
      </c>
      <c r="F16" s="181"/>
      <c r="G16" s="181"/>
      <c r="H16" s="181"/>
    </row>
    <row r="17" spans="1:8" x14ac:dyDescent="0.2">
      <c r="A17" s="131"/>
      <c r="B17" s="167"/>
      <c r="C17" s="163"/>
      <c r="D17" s="121">
        <f t="shared" si="0"/>
        <v>0</v>
      </c>
      <c r="F17" s="181"/>
      <c r="G17" s="181"/>
      <c r="H17" s="181"/>
    </row>
    <row r="18" spans="1:8" x14ac:dyDescent="0.2">
      <c r="A18" s="131"/>
      <c r="B18" s="167"/>
      <c r="C18" s="163"/>
      <c r="D18" s="121">
        <f t="shared" si="0"/>
        <v>0</v>
      </c>
      <c r="F18" s="181"/>
      <c r="G18" s="181"/>
      <c r="H18" s="181"/>
    </row>
    <row r="19" spans="1:8" x14ac:dyDescent="0.2">
      <c r="A19" s="131"/>
      <c r="B19" s="167"/>
      <c r="C19" s="163"/>
      <c r="D19" s="121">
        <f t="shared" si="0"/>
        <v>0</v>
      </c>
      <c r="F19" s="181"/>
      <c r="G19" s="181"/>
      <c r="H19" s="181"/>
    </row>
    <row r="20" spans="1:8" x14ac:dyDescent="0.2">
      <c r="A20" s="131"/>
      <c r="B20" s="167"/>
      <c r="C20" s="163"/>
      <c r="D20" s="121">
        <f t="shared" si="0"/>
        <v>0</v>
      </c>
      <c r="F20" s="181"/>
      <c r="G20" s="181"/>
      <c r="H20" s="181"/>
    </row>
    <row r="21" spans="1:8" x14ac:dyDescent="0.2">
      <c r="A21" s="131"/>
      <c r="B21" s="168"/>
      <c r="C21" s="164"/>
      <c r="D21" s="121">
        <f t="shared" si="0"/>
        <v>0</v>
      </c>
      <c r="F21" s="181"/>
      <c r="G21" s="181"/>
      <c r="H21" s="181"/>
    </row>
    <row r="22" spans="1:8" ht="26.25" customHeight="1" thickBot="1" x14ac:dyDescent="0.25">
      <c r="B22" s="22"/>
      <c r="C22" s="61" t="s">
        <v>22</v>
      </c>
      <c r="D22" s="124">
        <f>SUM(D15:D21)</f>
        <v>0</v>
      </c>
      <c r="E22" s="61" t="s">
        <v>22</v>
      </c>
      <c r="F22" s="124">
        <f>SUM(F15:F21)</f>
        <v>0</v>
      </c>
      <c r="G22" s="124">
        <f>SUM(G15:G21)</f>
        <v>0</v>
      </c>
      <c r="H22" s="124">
        <f>SUM(H15:H21)</f>
        <v>0</v>
      </c>
    </row>
    <row r="23" spans="1:8" ht="13.5" thickTop="1" x14ac:dyDescent="0.2">
      <c r="B23" s="20"/>
      <c r="C23" s="75"/>
      <c r="D23" s="21"/>
    </row>
    <row r="24" spans="1:8" ht="24.75" customHeight="1" x14ac:dyDescent="0.2">
      <c r="A24" s="362" t="s">
        <v>237</v>
      </c>
      <c r="B24" s="362"/>
      <c r="C24" s="362"/>
      <c r="D24" s="362"/>
    </row>
    <row r="25" spans="1:8" x14ac:dyDescent="0.2">
      <c r="A25" s="353"/>
      <c r="B25" s="354"/>
      <c r="C25" s="354"/>
      <c r="D25" s="354"/>
    </row>
    <row r="26" spans="1:8" x14ac:dyDescent="0.2">
      <c r="A26" s="354"/>
      <c r="B26" s="354"/>
      <c r="C26" s="354"/>
      <c r="D26" s="354"/>
    </row>
    <row r="27" spans="1:8" x14ac:dyDescent="0.2">
      <c r="A27" s="354"/>
      <c r="B27" s="354"/>
      <c r="C27" s="354"/>
      <c r="D27" s="354"/>
    </row>
    <row r="28" spans="1:8" x14ac:dyDescent="0.2">
      <c r="A28" s="354"/>
      <c r="B28" s="354"/>
      <c r="C28" s="354"/>
      <c r="D28" s="354"/>
    </row>
    <row r="29" spans="1:8" x14ac:dyDescent="0.2">
      <c r="A29" s="354"/>
      <c r="B29" s="354"/>
      <c r="C29" s="354"/>
      <c r="D29" s="354"/>
    </row>
    <row r="30" spans="1:8" x14ac:dyDescent="0.2">
      <c r="A30" s="354"/>
      <c r="B30" s="354"/>
      <c r="C30" s="354"/>
      <c r="D30" s="354"/>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ignoredErrors>
    <ignoredError sqref="F22:H22"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sqref="A1:F1"/>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304" t="str">
        <f>Summary!$A$2</f>
        <v>ANNUAL PERIOD</v>
      </c>
      <c r="B1" s="304"/>
      <c r="C1" s="304"/>
      <c r="D1" s="304"/>
      <c r="E1" s="304"/>
      <c r="F1" s="304"/>
    </row>
    <row r="3" spans="1:8" x14ac:dyDescent="0.2">
      <c r="A3" s="306" t="str">
        <f>Summary!$A$4</f>
        <v>Post-Adoption</v>
      </c>
      <c r="B3" s="306"/>
      <c r="C3" s="306"/>
      <c r="D3" s="306"/>
      <c r="E3" s="306"/>
      <c r="F3" s="306"/>
    </row>
    <row r="4" spans="1:8" x14ac:dyDescent="0.2">
      <c r="A4" s="3">
        <f>Summary!A1</f>
        <v>0</v>
      </c>
      <c r="B4" s="4"/>
      <c r="C4" s="4"/>
      <c r="D4" s="4"/>
    </row>
    <row r="5" spans="1:8" x14ac:dyDescent="0.2">
      <c r="A5" s="3"/>
      <c r="B5" s="4"/>
      <c r="C5" s="4"/>
      <c r="D5" s="4"/>
    </row>
    <row r="6" spans="1:8" x14ac:dyDescent="0.2">
      <c r="A6" s="252" t="s">
        <v>320</v>
      </c>
      <c r="B6" s="4"/>
      <c r="C6" s="4"/>
      <c r="D6" s="4"/>
    </row>
    <row r="7" spans="1:8" x14ac:dyDescent="0.2">
      <c r="A7" s="6"/>
      <c r="B7" s="4"/>
      <c r="C7" s="4"/>
      <c r="D7" s="4"/>
    </row>
    <row r="8" spans="1:8" x14ac:dyDescent="0.2">
      <c r="A8" s="249" t="s">
        <v>193</v>
      </c>
      <c r="B8" s="91"/>
      <c r="C8" s="91"/>
      <c r="D8" s="91"/>
    </row>
    <row r="9" spans="1:8" x14ac:dyDescent="0.2">
      <c r="A9" s="363" t="s">
        <v>280</v>
      </c>
      <c r="B9" s="308"/>
      <c r="C9" s="308"/>
      <c r="D9" s="91"/>
    </row>
    <row r="10" spans="1:8" x14ac:dyDescent="0.2">
      <c r="A10" s="174" t="s">
        <v>281</v>
      </c>
      <c r="B10" s="91"/>
      <c r="C10" s="91"/>
      <c r="D10" s="91"/>
      <c r="E10" s="1"/>
    </row>
    <row r="11" spans="1:8" x14ac:dyDescent="0.2">
      <c r="A11" s="249" t="s">
        <v>214</v>
      </c>
      <c r="B11" s="91"/>
      <c r="C11" s="91"/>
      <c r="D11" s="91"/>
      <c r="E11" s="16"/>
    </row>
    <row r="12" spans="1:8" x14ac:dyDescent="0.2">
      <c r="A12" s="337" t="s">
        <v>313</v>
      </c>
      <c r="B12" s="337"/>
      <c r="C12" s="337"/>
      <c r="D12" s="337"/>
    </row>
    <row r="13" spans="1:8" x14ac:dyDescent="0.2">
      <c r="A13" s="2" t="s">
        <v>0</v>
      </c>
      <c r="B13" s="2" t="s">
        <v>1</v>
      </c>
      <c r="C13" s="2" t="s">
        <v>2</v>
      </c>
      <c r="D13" s="2" t="s">
        <v>3</v>
      </c>
      <c r="F13" s="334" t="s">
        <v>314</v>
      </c>
      <c r="G13" s="335"/>
      <c r="H13" s="336"/>
    </row>
    <row r="14" spans="1:8" ht="64.5" thickBot="1" x14ac:dyDescent="0.25">
      <c r="A14" s="254" t="s">
        <v>321</v>
      </c>
      <c r="B14" s="255" t="s">
        <v>186</v>
      </c>
      <c r="C14" s="254" t="s">
        <v>282</v>
      </c>
      <c r="D14" s="255" t="s">
        <v>195</v>
      </c>
      <c r="F14" s="264">
        <v>44742</v>
      </c>
      <c r="G14" s="264">
        <v>44377</v>
      </c>
      <c r="H14" s="264">
        <v>44012</v>
      </c>
    </row>
    <row r="15" spans="1:8" ht="13.5" thickTop="1" x14ac:dyDescent="0.2">
      <c r="A15" s="205"/>
      <c r="B15" s="165"/>
      <c r="C15" s="166"/>
      <c r="D15" s="122">
        <f>B15*C15</f>
        <v>0</v>
      </c>
      <c r="F15" s="181"/>
      <c r="G15" s="181"/>
      <c r="H15" s="181"/>
    </row>
    <row r="16" spans="1:8" ht="13.5" thickBot="1" x14ac:dyDescent="0.25">
      <c r="B16" s="22"/>
      <c r="C16" s="61" t="s">
        <v>22</v>
      </c>
      <c r="D16" s="124">
        <f>SUM(D15:D15)</f>
        <v>0</v>
      </c>
      <c r="E16" s="61" t="s">
        <v>22</v>
      </c>
      <c r="F16" s="124">
        <f>SUM(F15:F15)</f>
        <v>0</v>
      </c>
      <c r="G16" s="124">
        <f>SUM(G15:G15)</f>
        <v>0</v>
      </c>
      <c r="H16" s="124">
        <f>SUM(H15:H15)</f>
        <v>0</v>
      </c>
    </row>
    <row r="17" spans="1:4" ht="13.5" thickTop="1" x14ac:dyDescent="0.2">
      <c r="B17" s="20"/>
      <c r="C17" s="100"/>
      <c r="D17" s="21"/>
    </row>
    <row r="18" spans="1:4" x14ac:dyDescent="0.2">
      <c r="A18" s="362" t="s">
        <v>237</v>
      </c>
      <c r="B18" s="362"/>
      <c r="C18" s="362"/>
      <c r="D18" s="362"/>
    </row>
    <row r="19" spans="1:4" x14ac:dyDescent="0.2">
      <c r="A19" s="353"/>
      <c r="B19" s="354"/>
      <c r="C19" s="354"/>
      <c r="D19" s="354"/>
    </row>
    <row r="20" spans="1:4" x14ac:dyDescent="0.2">
      <c r="A20" s="354"/>
      <c r="B20" s="354"/>
      <c r="C20" s="354"/>
      <c r="D20" s="354"/>
    </row>
    <row r="21" spans="1:4" x14ac:dyDescent="0.2">
      <c r="A21" s="354"/>
      <c r="B21" s="354"/>
      <c r="C21" s="354"/>
      <c r="D21" s="354"/>
    </row>
    <row r="22" spans="1:4" x14ac:dyDescent="0.2">
      <c r="A22" s="354"/>
      <c r="B22" s="354"/>
      <c r="C22" s="354"/>
      <c r="D22" s="354"/>
    </row>
    <row r="23" spans="1:4" x14ac:dyDescent="0.2">
      <c r="A23" s="354"/>
      <c r="B23" s="354"/>
      <c r="C23" s="354"/>
      <c r="D23" s="354"/>
    </row>
    <row r="24" spans="1:4" x14ac:dyDescent="0.2">
      <c r="A24" s="354"/>
      <c r="B24" s="354"/>
      <c r="C24" s="354"/>
      <c r="D24" s="354"/>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F1"/>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304" t="str">
        <f>[1]Summary!$A$2</f>
        <v>ANNUAL 12 MONTH PERIOD</v>
      </c>
      <c r="B1" s="304"/>
      <c r="C1" s="304"/>
      <c r="D1" s="304"/>
      <c r="E1" s="304"/>
      <c r="F1" s="304"/>
    </row>
    <row r="3" spans="1:8" x14ac:dyDescent="0.2">
      <c r="A3" s="306" t="str">
        <f>[1]Summary!$A$4</f>
        <v>ADOPTION SERVICES</v>
      </c>
      <c r="B3" s="306"/>
      <c r="C3" s="306"/>
      <c r="D3" s="306"/>
      <c r="E3" s="306"/>
      <c r="F3" s="306"/>
    </row>
    <row r="4" spans="1:8" x14ac:dyDescent="0.2">
      <c r="A4" s="3"/>
      <c r="B4" s="4"/>
      <c r="C4" s="4"/>
      <c r="D4" s="4"/>
    </row>
    <row r="5" spans="1:8" x14ac:dyDescent="0.2">
      <c r="A5" s="3"/>
      <c r="B5" s="4"/>
      <c r="C5" s="4"/>
      <c r="D5" s="4"/>
    </row>
    <row r="6" spans="1:8" x14ac:dyDescent="0.2">
      <c r="A6" s="305" t="s">
        <v>350</v>
      </c>
      <c r="B6" s="305"/>
      <c r="C6" s="305"/>
      <c r="D6" s="305"/>
      <c r="E6" s="305"/>
    </row>
    <row r="7" spans="1:8" x14ac:dyDescent="0.2">
      <c r="A7" s="305" t="s">
        <v>351</v>
      </c>
      <c r="B7" s="305"/>
      <c r="C7" s="305"/>
      <c r="D7" s="305"/>
      <c r="E7" s="305"/>
    </row>
    <row r="8" spans="1:8" x14ac:dyDescent="0.2">
      <c r="A8" s="180"/>
      <c r="B8" s="4"/>
      <c r="C8" s="4"/>
      <c r="D8" s="4"/>
    </row>
    <row r="9" spans="1:8" ht="12.75" customHeight="1" x14ac:dyDescent="0.2">
      <c r="A9" s="174" t="s">
        <v>352</v>
      </c>
      <c r="B9" s="91"/>
      <c r="C9" s="91"/>
      <c r="D9" s="91"/>
    </row>
    <row r="10" spans="1:8" x14ac:dyDescent="0.2">
      <c r="A10" s="363" t="s">
        <v>353</v>
      </c>
      <c r="B10" s="363"/>
      <c r="C10" s="363"/>
      <c r="D10" s="91"/>
    </row>
    <row r="11" spans="1:8" x14ac:dyDescent="0.2">
      <c r="A11" s="174" t="s">
        <v>281</v>
      </c>
      <c r="B11" s="91"/>
      <c r="C11" s="91"/>
      <c r="D11" s="91"/>
      <c r="E11" s="1"/>
    </row>
    <row r="12" spans="1:8" ht="12.75" customHeight="1" x14ac:dyDescent="0.2">
      <c r="A12" s="281" t="s">
        <v>354</v>
      </c>
      <c r="B12" s="282"/>
      <c r="C12" s="282"/>
      <c r="D12" s="282"/>
      <c r="E12" s="283"/>
    </row>
    <row r="13" spans="1:8" x14ac:dyDescent="0.2">
      <c r="A13" s="337" t="s">
        <v>355</v>
      </c>
      <c r="B13" s="337"/>
      <c r="C13" s="337"/>
      <c r="D13" s="337"/>
      <c r="F13" s="334" t="s">
        <v>314</v>
      </c>
      <c r="G13" s="335"/>
      <c r="H13" s="336"/>
    </row>
    <row r="14" spans="1:8" ht="51.75" thickBot="1" x14ac:dyDescent="0.25">
      <c r="A14" s="280" t="s">
        <v>356</v>
      </c>
      <c r="B14" s="280" t="s">
        <v>186</v>
      </c>
      <c r="C14" s="280" t="s">
        <v>282</v>
      </c>
      <c r="D14" s="280" t="s">
        <v>357</v>
      </c>
      <c r="F14" s="264">
        <v>44742</v>
      </c>
      <c r="G14" s="264">
        <v>44377</v>
      </c>
      <c r="H14" s="264">
        <v>44012</v>
      </c>
    </row>
    <row r="15" spans="1:8" ht="13.5" thickTop="1" x14ac:dyDescent="0.2">
      <c r="A15" s="205"/>
      <c r="B15" s="165"/>
      <c r="C15" s="166"/>
      <c r="D15" s="122">
        <f t="shared" ref="D15:D20" si="0">B15*C15</f>
        <v>0</v>
      </c>
      <c r="F15" s="181"/>
      <c r="G15" s="181"/>
      <c r="H15" s="181"/>
    </row>
    <row r="16" spans="1:8" x14ac:dyDescent="0.2">
      <c r="A16" s="205"/>
      <c r="B16" s="165"/>
      <c r="C16" s="166"/>
      <c r="D16" s="122">
        <f t="shared" si="0"/>
        <v>0</v>
      </c>
      <c r="F16" s="181"/>
      <c r="G16" s="181"/>
      <c r="H16" s="181"/>
    </row>
    <row r="17" spans="1:8" x14ac:dyDescent="0.2">
      <c r="A17" s="205"/>
      <c r="B17" s="165"/>
      <c r="C17" s="166"/>
      <c r="D17" s="122"/>
      <c r="F17" s="181"/>
      <c r="G17" s="181"/>
      <c r="H17" s="181"/>
    </row>
    <row r="18" spans="1:8" x14ac:dyDescent="0.2">
      <c r="A18" s="205"/>
      <c r="B18" s="165"/>
      <c r="C18" s="166"/>
      <c r="D18" s="122"/>
      <c r="F18" s="181"/>
      <c r="G18" s="181"/>
      <c r="H18" s="181"/>
    </row>
    <row r="19" spans="1:8" x14ac:dyDescent="0.2">
      <c r="A19" s="205"/>
      <c r="B19" s="165"/>
      <c r="C19" s="166"/>
      <c r="D19" s="122">
        <f t="shared" si="0"/>
        <v>0</v>
      </c>
      <c r="F19" s="181"/>
      <c r="G19" s="181"/>
      <c r="H19" s="181"/>
    </row>
    <row r="20" spans="1:8" x14ac:dyDescent="0.2">
      <c r="A20" s="205"/>
      <c r="B20" s="165"/>
      <c r="C20" s="166"/>
      <c r="D20" s="122">
        <f t="shared" si="0"/>
        <v>0</v>
      </c>
      <c r="F20" s="181"/>
      <c r="G20" s="181"/>
      <c r="H20" s="181"/>
    </row>
    <row r="21" spans="1:8" ht="13.5" thickBot="1" x14ac:dyDescent="0.25">
      <c r="B21" s="22"/>
      <c r="C21" s="61" t="s">
        <v>22</v>
      </c>
      <c r="D21" s="124">
        <f>SUM(D15:D20)</f>
        <v>0</v>
      </c>
      <c r="E21" s="61" t="s">
        <v>22</v>
      </c>
      <c r="F21" s="284">
        <f>SUM(F15:F20)</f>
        <v>0</v>
      </c>
      <c r="G21" s="284">
        <f>SUM(G15:G20)</f>
        <v>0</v>
      </c>
      <c r="H21" s="284">
        <f>SUM(H15:H20)</f>
        <v>0</v>
      </c>
    </row>
    <row r="22" spans="1:8" ht="13.5" thickTop="1" x14ac:dyDescent="0.2">
      <c r="B22" s="20"/>
      <c r="C22" s="100"/>
      <c r="D22" s="21"/>
    </row>
    <row r="23" spans="1:8" x14ac:dyDescent="0.2">
      <c r="A23" s="362" t="s">
        <v>237</v>
      </c>
      <c r="B23" s="362"/>
      <c r="C23" s="362"/>
      <c r="D23" s="362"/>
    </row>
    <row r="24" spans="1:8" x14ac:dyDescent="0.2">
      <c r="A24" s="353"/>
      <c r="B24" s="354"/>
      <c r="C24" s="354"/>
      <c r="D24" s="354"/>
    </row>
    <row r="25" spans="1:8" x14ac:dyDescent="0.2">
      <c r="A25" s="354"/>
      <c r="B25" s="354"/>
      <c r="C25" s="354"/>
      <c r="D25" s="354"/>
    </row>
    <row r="26" spans="1:8" x14ac:dyDescent="0.2">
      <c r="A26" s="354"/>
      <c r="B26" s="354"/>
      <c r="C26" s="354"/>
      <c r="D26" s="354"/>
    </row>
    <row r="27" spans="1:8" x14ac:dyDescent="0.2">
      <c r="A27" s="354"/>
      <c r="B27" s="354"/>
      <c r="C27" s="354"/>
      <c r="D27" s="354"/>
    </row>
    <row r="28" spans="1:8" x14ac:dyDescent="0.2">
      <c r="A28" s="354"/>
      <c r="B28" s="354"/>
      <c r="C28" s="354"/>
      <c r="D28" s="354"/>
    </row>
    <row r="29" spans="1:8" x14ac:dyDescent="0.2">
      <c r="A29" s="354"/>
      <c r="B29" s="354"/>
      <c r="C29" s="354"/>
      <c r="D29" s="354"/>
    </row>
  </sheetData>
  <mergeCells count="9">
    <mergeCell ref="A23:D23"/>
    <mergeCell ref="A24:D29"/>
    <mergeCell ref="A1:F1"/>
    <mergeCell ref="A3:F3"/>
    <mergeCell ref="A6:E6"/>
    <mergeCell ref="A7:E7"/>
    <mergeCell ref="A10:C10"/>
    <mergeCell ref="A13:D13"/>
    <mergeCell ref="F13:H13"/>
  </mergeCells>
  <pageMargins left="0.7" right="0.7" top="0.75" bottom="0.75" header="0.3" footer="0.3"/>
  <ignoredErrors>
    <ignoredError sqref="F21:H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activeCell="A2" sqref="A2:D2"/>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31">
        <f>+Summary!$A$1</f>
        <v>0</v>
      </c>
      <c r="B1" s="331"/>
      <c r="C1" s="331"/>
      <c r="D1" s="331"/>
    </row>
    <row r="2" spans="1:10" x14ac:dyDescent="0.2">
      <c r="A2" s="331" t="str">
        <f>Summary!A2</f>
        <v>ANNUAL PERIOD</v>
      </c>
      <c r="B2" s="331"/>
      <c r="C2" s="331"/>
      <c r="D2" s="331"/>
    </row>
    <row r="3" spans="1:10" ht="22.5" customHeight="1" x14ac:dyDescent="0.2">
      <c r="A3" s="3" t="str">
        <f>Summary!A4</f>
        <v>Post-Adoption</v>
      </c>
      <c r="B3" s="4"/>
      <c r="C3" s="4"/>
      <c r="D3" s="4"/>
    </row>
    <row r="4" spans="1:10" x14ac:dyDescent="0.2">
      <c r="A4" s="5" t="s">
        <v>142</v>
      </c>
      <c r="B4" s="4"/>
      <c r="C4" s="4"/>
      <c r="D4" s="4"/>
    </row>
    <row r="5" spans="1:10" x14ac:dyDescent="0.2">
      <c r="A5" s="5"/>
      <c r="B5" s="4"/>
      <c r="C5" s="4"/>
      <c r="D5" s="4"/>
    </row>
    <row r="6" spans="1:10" ht="15" customHeight="1" x14ac:dyDescent="0.2">
      <c r="A6" s="341" t="s">
        <v>247</v>
      </c>
      <c r="B6" s="342"/>
      <c r="C6" s="342"/>
      <c r="D6" s="342"/>
    </row>
    <row r="7" spans="1:10" ht="15" customHeight="1" x14ac:dyDescent="0.2">
      <c r="A7" s="19" t="s">
        <v>248</v>
      </c>
      <c r="B7" s="19"/>
      <c r="C7" s="19"/>
      <c r="D7" s="77"/>
    </row>
    <row r="8" spans="1:10" ht="15" customHeight="1" x14ac:dyDescent="0.2">
      <c r="A8" s="341" t="s">
        <v>249</v>
      </c>
      <c r="B8" s="341"/>
      <c r="C8" s="341"/>
      <c r="D8" s="341"/>
    </row>
    <row r="9" spans="1:10" ht="15" customHeight="1" x14ac:dyDescent="0.2">
      <c r="A9" s="341" t="s">
        <v>250</v>
      </c>
      <c r="B9" s="341"/>
      <c r="C9" s="341"/>
      <c r="D9" s="341"/>
    </row>
    <row r="10" spans="1:10" ht="15" customHeight="1" x14ac:dyDescent="0.2">
      <c r="A10" s="341" t="s">
        <v>251</v>
      </c>
      <c r="B10" s="341"/>
      <c r="C10" s="341"/>
      <c r="D10" s="341"/>
    </row>
    <row r="11" spans="1:10" ht="39" customHeight="1" x14ac:dyDescent="0.2">
      <c r="A11" s="339" t="s">
        <v>252</v>
      </c>
      <c r="B11" s="339"/>
      <c r="C11" s="339"/>
      <c r="D11" s="339"/>
    </row>
    <row r="12" spans="1:10" ht="27.75" customHeight="1" x14ac:dyDescent="0.2">
      <c r="A12" s="337" t="s">
        <v>277</v>
      </c>
      <c r="B12" s="339"/>
      <c r="C12" s="339"/>
      <c r="D12" s="339"/>
    </row>
    <row r="13" spans="1:10" ht="27.75" customHeight="1" x14ac:dyDescent="0.2">
      <c r="A13" s="337" t="s">
        <v>304</v>
      </c>
      <c r="B13" s="337"/>
      <c r="C13" s="337"/>
      <c r="D13" s="337"/>
    </row>
    <row r="14" spans="1:10" ht="27.75" customHeight="1" x14ac:dyDescent="0.2">
      <c r="A14" s="250"/>
      <c r="B14" s="251"/>
      <c r="C14" s="251"/>
      <c r="D14" s="251"/>
    </row>
    <row r="15" spans="1:10" x14ac:dyDescent="0.2">
      <c r="A15" s="180"/>
      <c r="B15" s="169"/>
      <c r="C15" s="180"/>
      <c r="D15" s="180"/>
      <c r="H15" s="334" t="s">
        <v>303</v>
      </c>
      <c r="I15" s="335"/>
      <c r="J15" s="336"/>
    </row>
    <row r="16" spans="1:10" x14ac:dyDescent="0.2">
      <c r="A16" s="169" t="s">
        <v>220</v>
      </c>
      <c r="B16" s="181"/>
      <c r="C16" s="182" t="s">
        <v>242</v>
      </c>
      <c r="D16" s="180"/>
      <c r="E16" s="169" t="s">
        <v>220</v>
      </c>
      <c r="H16" s="264">
        <v>44742</v>
      </c>
      <c r="I16" s="264">
        <v>44377</v>
      </c>
      <c r="J16" s="264">
        <v>44012</v>
      </c>
    </row>
    <row r="17" spans="1:10" x14ac:dyDescent="0.2">
      <c r="A17" s="169" t="s">
        <v>221</v>
      </c>
      <c r="B17" s="181"/>
      <c r="C17" s="182" t="s">
        <v>242</v>
      </c>
      <c r="D17" s="182"/>
      <c r="E17" s="169" t="s">
        <v>221</v>
      </c>
      <c r="H17" s="181"/>
      <c r="I17" s="181"/>
      <c r="J17" s="181"/>
    </row>
    <row r="18" spans="1:10" x14ac:dyDescent="0.2">
      <c r="A18" s="169" t="s">
        <v>222</v>
      </c>
      <c r="B18" s="181"/>
      <c r="C18" s="182" t="s">
        <v>242</v>
      </c>
      <c r="D18" s="183"/>
      <c r="E18" s="169" t="s">
        <v>222</v>
      </c>
      <c r="H18" s="181"/>
      <c r="I18" s="181"/>
      <c r="J18" s="181"/>
    </row>
    <row r="19" spans="1:10" x14ac:dyDescent="0.2">
      <c r="A19" s="169" t="s">
        <v>223</v>
      </c>
      <c r="B19" s="202"/>
      <c r="C19" s="182" t="s">
        <v>244</v>
      </c>
      <c r="D19" s="183"/>
      <c r="E19" s="169" t="s">
        <v>223</v>
      </c>
      <c r="H19" s="181"/>
      <c r="I19" s="181"/>
      <c r="J19" s="181"/>
    </row>
    <row r="20" spans="1:10" x14ac:dyDescent="0.2">
      <c r="A20" s="169" t="s">
        <v>224</v>
      </c>
      <c r="B20" s="199"/>
      <c r="C20" s="182" t="s">
        <v>244</v>
      </c>
      <c r="D20" s="180"/>
      <c r="E20" s="169" t="s">
        <v>224</v>
      </c>
      <c r="H20" s="181"/>
      <c r="I20" s="181"/>
      <c r="J20" s="181"/>
    </row>
    <row r="21" spans="1:10" s="66" customFormat="1" x14ac:dyDescent="0.2">
      <c r="A21" s="184" t="s">
        <v>225</v>
      </c>
      <c r="B21" s="200"/>
      <c r="C21" s="182" t="s">
        <v>242</v>
      </c>
      <c r="D21" s="185"/>
      <c r="E21" s="184" t="s">
        <v>225</v>
      </c>
      <c r="H21" s="181"/>
      <c r="I21" s="181"/>
      <c r="J21" s="181"/>
    </row>
    <row r="22" spans="1:10" x14ac:dyDescent="0.2">
      <c r="A22" s="169" t="s">
        <v>278</v>
      </c>
      <c r="B22" s="201"/>
      <c r="C22" s="182" t="s">
        <v>244</v>
      </c>
      <c r="D22" s="186"/>
      <c r="E22" s="169" t="s">
        <v>278</v>
      </c>
      <c r="H22" s="181"/>
      <c r="I22" s="181"/>
      <c r="J22" s="181"/>
    </row>
    <row r="23" spans="1:10" ht="20.100000000000001" customHeight="1" thickBot="1" x14ac:dyDescent="0.25">
      <c r="A23" s="187"/>
      <c r="B23" s="187"/>
      <c r="C23" s="187"/>
      <c r="D23" s="187"/>
    </row>
    <row r="24" spans="1:10" ht="11.45" customHeight="1" thickTop="1" x14ac:dyDescent="0.2">
      <c r="A24" s="188"/>
      <c r="B24" s="189"/>
      <c r="C24" s="189"/>
      <c r="D24" s="190"/>
    </row>
    <row r="25" spans="1:10" ht="40.15" customHeight="1" thickBot="1" x14ac:dyDescent="0.25">
      <c r="A25" s="191" t="s">
        <v>21</v>
      </c>
      <c r="B25" s="179" t="s">
        <v>219</v>
      </c>
      <c r="C25" s="179" t="s">
        <v>276</v>
      </c>
      <c r="D25" s="192" t="s">
        <v>307</v>
      </c>
    </row>
    <row r="26" spans="1:10" ht="15" customHeight="1" thickTop="1" x14ac:dyDescent="0.2">
      <c r="A26" s="169" t="s">
        <v>220</v>
      </c>
      <c r="B26" s="288">
        <f>'A. Salaries'!H36*'B. Benefits'!B16</f>
        <v>0</v>
      </c>
      <c r="C26" s="193">
        <v>1</v>
      </c>
      <c r="D26" s="194">
        <f t="shared" ref="D26:D32" si="0">B26*C26</f>
        <v>0</v>
      </c>
      <c r="E26" s="11"/>
      <c r="F26" s="214"/>
    </row>
    <row r="27" spans="1:10" x14ac:dyDescent="0.2">
      <c r="A27" s="169" t="s">
        <v>221</v>
      </c>
      <c r="B27" s="288">
        <f>'A. Salaries'!H36*'B. Benefits'!B17</f>
        <v>0</v>
      </c>
      <c r="C27" s="193">
        <v>1</v>
      </c>
      <c r="D27" s="194">
        <f t="shared" si="0"/>
        <v>0</v>
      </c>
      <c r="E27" s="11"/>
      <c r="F27" s="214"/>
    </row>
    <row r="28" spans="1:10" x14ac:dyDescent="0.2">
      <c r="A28" s="169" t="s">
        <v>222</v>
      </c>
      <c r="B28" s="288">
        <f>'A. Salaries'!H36*'B. Benefits'!B18</f>
        <v>0</v>
      </c>
      <c r="C28" s="193">
        <v>1</v>
      </c>
      <c r="D28" s="194">
        <f t="shared" si="0"/>
        <v>0</v>
      </c>
      <c r="E28" s="11"/>
      <c r="F28" s="214"/>
    </row>
    <row r="29" spans="1:10" x14ac:dyDescent="0.2">
      <c r="A29" s="169" t="s">
        <v>223</v>
      </c>
      <c r="B29" s="288">
        <f>'A. Salaries'!D36*'B. Benefits'!B19</f>
        <v>0</v>
      </c>
      <c r="C29" s="193">
        <v>1</v>
      </c>
      <c r="D29" s="194">
        <f t="shared" si="0"/>
        <v>0</v>
      </c>
      <c r="E29" s="27"/>
      <c r="F29" s="214"/>
      <c r="H29" s="214"/>
    </row>
    <row r="30" spans="1:10" x14ac:dyDescent="0.2">
      <c r="A30" s="169" t="s">
        <v>224</v>
      </c>
      <c r="B30" s="288">
        <f>'A. Salaries'!D36*'B. Benefits'!B20</f>
        <v>0</v>
      </c>
      <c r="C30" s="193">
        <v>1</v>
      </c>
      <c r="D30" s="194">
        <f t="shared" si="0"/>
        <v>0</v>
      </c>
      <c r="E30" s="11"/>
      <c r="F30" s="214"/>
    </row>
    <row r="31" spans="1:10" x14ac:dyDescent="0.2">
      <c r="A31" s="184" t="s">
        <v>225</v>
      </c>
      <c r="B31" s="288">
        <f>'A. Salaries'!H36*'B. Benefits'!B21</f>
        <v>0</v>
      </c>
      <c r="C31" s="193">
        <v>1</v>
      </c>
      <c r="D31" s="194">
        <f t="shared" si="0"/>
        <v>0</v>
      </c>
      <c r="E31" s="11"/>
      <c r="F31" s="214"/>
    </row>
    <row r="32" spans="1:10" x14ac:dyDescent="0.2">
      <c r="A32" s="169" t="s">
        <v>278</v>
      </c>
      <c r="B32" s="288">
        <f>'A. Salaries'!D36*'B. Benefits'!B22</f>
        <v>0</v>
      </c>
      <c r="C32" s="193">
        <v>1</v>
      </c>
      <c r="D32" s="194">
        <f t="shared" si="0"/>
        <v>0</v>
      </c>
      <c r="E32" s="11"/>
      <c r="F32" s="214"/>
    </row>
    <row r="33" spans="1:6" ht="29.25" customHeight="1" thickBot="1" x14ac:dyDescent="0.25">
      <c r="A33" s="169"/>
      <c r="B33" s="195"/>
      <c r="C33" s="57" t="s">
        <v>22</v>
      </c>
      <c r="D33" s="196">
        <f>SUM(D26:D32)</f>
        <v>0</v>
      </c>
      <c r="E33" s="12"/>
      <c r="F33" s="214"/>
    </row>
    <row r="34" spans="1:6" ht="13.5" thickTop="1" x14ac:dyDescent="0.2">
      <c r="B34" s="11"/>
      <c r="C34" s="17"/>
      <c r="D34" s="12"/>
    </row>
    <row r="35" spans="1:6" x14ac:dyDescent="0.2">
      <c r="A35" s="265" t="s">
        <v>305</v>
      </c>
      <c r="B35" s="266"/>
      <c r="C35" s="267"/>
      <c r="D35" s="289">
        <f>+D33/'A. Salaries'!H36</f>
        <v>0</v>
      </c>
    </row>
    <row r="36" spans="1:6" x14ac:dyDescent="0.2">
      <c r="B36" s="11"/>
      <c r="C36" s="17"/>
      <c r="D36" s="12"/>
    </row>
    <row r="37" spans="1:6" ht="13.5" customHeight="1" x14ac:dyDescent="0.2">
      <c r="A37" s="340" t="s">
        <v>160</v>
      </c>
      <c r="B37" s="340"/>
      <c r="C37" s="340"/>
      <c r="D37" s="340"/>
      <c r="E37" s="53"/>
    </row>
    <row r="38" spans="1:6" ht="13.5" customHeight="1" x14ac:dyDescent="0.2">
      <c r="A38" s="338"/>
      <c r="B38" s="338"/>
      <c r="C38" s="338"/>
      <c r="D38" s="338"/>
      <c r="E38" s="53"/>
    </row>
    <row r="39" spans="1:6" ht="13.5" customHeight="1" x14ac:dyDescent="0.2">
      <c r="A39" s="338"/>
      <c r="B39" s="338"/>
      <c r="C39" s="338"/>
      <c r="D39" s="338"/>
      <c r="E39" s="53"/>
    </row>
    <row r="40" spans="1:6" ht="19.899999999999999" customHeight="1" x14ac:dyDescent="0.2">
      <c r="A40" s="258" t="s">
        <v>284</v>
      </c>
      <c r="B40" s="258"/>
      <c r="C40" s="258"/>
      <c r="D40" s="258"/>
      <c r="E40" s="37"/>
    </row>
    <row r="41" spans="1:6" ht="19.899999999999999" customHeight="1" x14ac:dyDescent="0.2">
      <c r="A41" s="258" t="s">
        <v>285</v>
      </c>
      <c r="B41" s="258"/>
      <c r="C41" s="258"/>
      <c r="D41" s="258"/>
      <c r="E41" s="37"/>
    </row>
    <row r="42" spans="1:6" ht="19.899999999999999" customHeight="1" x14ac:dyDescent="0.2">
      <c r="A42" s="258" t="s">
        <v>286</v>
      </c>
      <c r="B42" s="258"/>
      <c r="C42" s="258"/>
      <c r="D42" s="258"/>
      <c r="E42" s="37"/>
    </row>
    <row r="43" spans="1:6" ht="19.899999999999999" customHeight="1" x14ac:dyDescent="0.2">
      <c r="A43" s="258" t="s">
        <v>287</v>
      </c>
      <c r="B43" s="258"/>
      <c r="C43" s="258"/>
      <c r="D43" s="258"/>
      <c r="E43" s="37"/>
    </row>
    <row r="44" spans="1:6" ht="19.899999999999999" customHeight="1" x14ac:dyDescent="0.2">
      <c r="A44" s="258" t="s">
        <v>289</v>
      </c>
      <c r="B44" s="258"/>
      <c r="C44" s="258"/>
      <c r="D44" s="258"/>
      <c r="E44" s="37"/>
    </row>
    <row r="45" spans="1:6" ht="19.899999999999999" customHeight="1" x14ac:dyDescent="0.2">
      <c r="A45" s="258" t="s">
        <v>288</v>
      </c>
      <c r="B45" s="258"/>
      <c r="C45" s="258"/>
      <c r="D45" s="258"/>
      <c r="E45" s="37"/>
    </row>
    <row r="46" spans="1:6" ht="19.899999999999999" customHeight="1" x14ac:dyDescent="0.2">
      <c r="A46" s="258" t="s">
        <v>290</v>
      </c>
      <c r="B46" s="259"/>
      <c r="C46" s="259"/>
      <c r="D46" s="259"/>
    </row>
    <row r="47" spans="1:6" x14ac:dyDescent="0.2">
      <c r="A47" s="259"/>
      <c r="B47" s="259"/>
      <c r="C47" s="259"/>
      <c r="D47" s="259"/>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sqref="A1:F1"/>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31">
        <f>+Summary!$A$1</f>
        <v>0</v>
      </c>
      <c r="B1" s="331"/>
      <c r="C1" s="331"/>
      <c r="D1" s="331"/>
      <c r="E1" s="331"/>
      <c r="F1" s="331"/>
    </row>
    <row r="2" spans="1:8" x14ac:dyDescent="0.2">
      <c r="A2" s="304" t="str">
        <f>Summary!A2</f>
        <v>ANNUAL PERIOD</v>
      </c>
      <c r="B2" s="304"/>
      <c r="C2" s="304"/>
      <c r="D2" s="304"/>
      <c r="E2" s="304"/>
      <c r="F2" s="304"/>
    </row>
    <row r="4" spans="1:8" x14ac:dyDescent="0.2">
      <c r="A4" s="306" t="str">
        <f>Summary!A4</f>
        <v>Post-Adoption</v>
      </c>
      <c r="B4" s="306"/>
      <c r="C4" s="306"/>
      <c r="D4" s="306"/>
      <c r="E4" s="306"/>
      <c r="F4" s="306"/>
      <c r="G4" s="45"/>
    </row>
    <row r="5" spans="1:8" x14ac:dyDescent="0.2">
      <c r="A5" s="3"/>
      <c r="B5" s="3"/>
      <c r="C5" s="4"/>
    </row>
    <row r="6" spans="1:8" x14ac:dyDescent="0.2">
      <c r="A6" s="305" t="s">
        <v>141</v>
      </c>
      <c r="B6" s="346"/>
      <c r="C6" s="347"/>
      <c r="D6" s="347"/>
      <c r="E6" s="347"/>
      <c r="F6" s="347"/>
      <c r="G6" s="38"/>
    </row>
    <row r="7" spans="1:8" x14ac:dyDescent="0.2">
      <c r="A7" s="72"/>
      <c r="B7" s="76"/>
      <c r="C7" s="77"/>
      <c r="D7" s="77"/>
      <c r="E7" s="77"/>
      <c r="F7" s="77"/>
      <c r="G7" s="72"/>
    </row>
    <row r="8" spans="1:8" x14ac:dyDescent="0.2">
      <c r="A8" s="172" t="s">
        <v>291</v>
      </c>
      <c r="B8" s="28"/>
      <c r="C8" s="28"/>
      <c r="D8" s="28"/>
      <c r="E8" s="28"/>
      <c r="F8" s="28"/>
      <c r="G8" s="93"/>
      <c r="H8" s="28"/>
    </row>
    <row r="9" spans="1:8" x14ac:dyDescent="0.2">
      <c r="A9" s="46" t="s">
        <v>226</v>
      </c>
      <c r="B9" s="28"/>
      <c r="C9" s="28"/>
      <c r="D9" s="28"/>
      <c r="E9" s="28"/>
      <c r="F9" s="28"/>
      <c r="G9" s="93"/>
      <c r="H9" s="28"/>
    </row>
    <row r="10" spans="1:8" ht="12.75" customHeight="1" x14ac:dyDescent="0.2">
      <c r="A10" s="352" t="s">
        <v>227</v>
      </c>
      <c r="B10" s="352"/>
      <c r="C10" s="352"/>
      <c r="D10" s="352"/>
      <c r="E10" s="352"/>
      <c r="F10" s="28"/>
      <c r="G10" s="93"/>
      <c r="H10" s="28"/>
    </row>
    <row r="11" spans="1:8" x14ac:dyDescent="0.2">
      <c r="A11" s="172" t="s">
        <v>293</v>
      </c>
      <c r="B11" s="28"/>
      <c r="C11" s="28"/>
      <c r="D11" s="28"/>
      <c r="E11" s="28"/>
      <c r="F11" s="28"/>
      <c r="G11" s="93"/>
      <c r="H11" s="28"/>
    </row>
    <row r="12" spans="1:8" x14ac:dyDescent="0.2">
      <c r="A12" s="94" t="s">
        <v>203</v>
      </c>
      <c r="B12" s="95"/>
      <c r="C12" s="95"/>
      <c r="D12" s="95"/>
      <c r="E12" s="28"/>
      <c r="F12" s="28"/>
      <c r="G12" s="93"/>
      <c r="H12" s="28"/>
    </row>
    <row r="13" spans="1:8" x14ac:dyDescent="0.2">
      <c r="A13" s="173" t="s">
        <v>255</v>
      </c>
      <c r="B13" s="28"/>
      <c r="C13" s="28"/>
      <c r="D13" s="28"/>
      <c r="E13" s="28"/>
      <c r="F13" s="28"/>
      <c r="G13" s="28"/>
      <c r="H13" s="28"/>
    </row>
    <row r="14" spans="1:8" x14ac:dyDescent="0.2">
      <c r="A14" s="94" t="s">
        <v>205</v>
      </c>
      <c r="B14" s="94"/>
      <c r="C14" s="94"/>
      <c r="D14" s="94"/>
      <c r="E14" s="94"/>
      <c r="F14" s="94"/>
      <c r="G14" s="28"/>
      <c r="H14" s="28"/>
    </row>
    <row r="15" spans="1:8" x14ac:dyDescent="0.2">
      <c r="A15" s="94" t="s">
        <v>206</v>
      </c>
      <c r="B15" s="94"/>
      <c r="C15" s="94"/>
      <c r="D15" s="94"/>
      <c r="E15" s="94"/>
      <c r="F15" s="94"/>
      <c r="G15" s="28"/>
      <c r="H15" s="28"/>
    </row>
    <row r="16" spans="1:8" x14ac:dyDescent="0.2">
      <c r="A16" s="94" t="s">
        <v>228</v>
      </c>
      <c r="B16" s="94"/>
      <c r="C16" s="94"/>
      <c r="D16" s="94"/>
      <c r="E16" s="94"/>
      <c r="F16" s="94"/>
      <c r="G16" s="28"/>
      <c r="H16" s="28"/>
    </row>
    <row r="17" spans="1:16" x14ac:dyDescent="0.2">
      <c r="A17" s="337" t="s">
        <v>312</v>
      </c>
      <c r="B17" s="337"/>
      <c r="C17" s="337"/>
      <c r="D17" s="337"/>
      <c r="E17" s="94"/>
      <c r="F17" s="94"/>
      <c r="G17" s="28"/>
      <c r="H17" s="28"/>
    </row>
    <row r="18" spans="1:16" ht="13.5" thickBot="1" x14ac:dyDescent="0.25">
      <c r="A18" s="14"/>
      <c r="B18" s="14"/>
      <c r="C18" s="14"/>
      <c r="D18" s="14"/>
      <c r="E18" s="14"/>
      <c r="F18" s="14"/>
    </row>
    <row r="19" spans="1:16" ht="13.5" thickTop="1" x14ac:dyDescent="0.2">
      <c r="A19" s="345" t="s">
        <v>0</v>
      </c>
      <c r="B19" s="345"/>
      <c r="C19" s="87" t="s">
        <v>1</v>
      </c>
      <c r="D19" s="2" t="s">
        <v>2</v>
      </c>
      <c r="E19" s="87" t="s">
        <v>3</v>
      </c>
      <c r="F19" s="87" t="s">
        <v>199</v>
      </c>
    </row>
    <row r="20" spans="1:16" x14ac:dyDescent="0.2">
      <c r="A20" s="349"/>
      <c r="B20" s="350"/>
      <c r="C20" s="88"/>
      <c r="D20" s="351" t="s">
        <v>161</v>
      </c>
      <c r="E20" s="343" t="s">
        <v>292</v>
      </c>
      <c r="F20" s="67"/>
      <c r="H20" s="334" t="s">
        <v>311</v>
      </c>
      <c r="I20" s="335"/>
      <c r="J20" s="336"/>
    </row>
    <row r="21" spans="1:16" ht="45" customHeight="1" thickBot="1" x14ac:dyDescent="0.25">
      <c r="A21" s="348" t="s">
        <v>159</v>
      </c>
      <c r="B21" s="311"/>
      <c r="C21" s="70" t="s">
        <v>71</v>
      </c>
      <c r="D21" s="348"/>
      <c r="E21" s="344"/>
      <c r="F21" s="73" t="s">
        <v>170</v>
      </c>
      <c r="G21" s="234"/>
      <c r="H21" s="264">
        <v>44742</v>
      </c>
      <c r="I21" s="264">
        <v>44377</v>
      </c>
      <c r="J21" s="264">
        <v>44012</v>
      </c>
      <c r="K21" s="80"/>
      <c r="L21" s="81"/>
      <c r="M21" s="82"/>
      <c r="N21" s="83"/>
      <c r="O21" s="83"/>
      <c r="P21" s="83"/>
    </row>
    <row r="22" spans="1:16" ht="18.75" customHeight="1" thickTop="1" x14ac:dyDescent="0.2">
      <c r="A22" s="355" t="s">
        <v>163</v>
      </c>
      <c r="B22" s="355"/>
      <c r="C22" s="47">
        <v>0.44500000000000001</v>
      </c>
      <c r="D22" s="133"/>
      <c r="E22" s="133"/>
      <c r="F22" s="109">
        <f>E22*D22*C22</f>
        <v>0</v>
      </c>
      <c r="G22" s="229"/>
      <c r="H22" s="181"/>
      <c r="I22" s="181"/>
      <c r="J22" s="181"/>
      <c r="K22" s="80"/>
      <c r="L22" s="79"/>
      <c r="M22" s="82"/>
      <c r="N22" s="83"/>
      <c r="O22" s="83"/>
      <c r="P22" s="83"/>
    </row>
    <row r="23" spans="1:16" ht="18.75" customHeight="1" x14ac:dyDescent="0.2">
      <c r="A23" s="355" t="s">
        <v>164</v>
      </c>
      <c r="B23" s="355"/>
      <c r="C23" s="47">
        <v>0.44500000000000001</v>
      </c>
      <c r="D23" s="134"/>
      <c r="E23" s="134"/>
      <c r="F23" s="109">
        <f>E23*D23*C23</f>
        <v>0</v>
      </c>
      <c r="G23" s="229"/>
      <c r="H23" s="181"/>
      <c r="I23" s="181"/>
      <c r="J23" s="181"/>
    </row>
    <row r="24" spans="1:16" ht="18.75" customHeight="1" x14ac:dyDescent="0.2">
      <c r="A24" s="356" t="s">
        <v>165</v>
      </c>
      <c r="B24" s="357"/>
      <c r="C24" s="47">
        <v>0.44500000000000001</v>
      </c>
      <c r="D24" s="133"/>
      <c r="E24" s="133"/>
      <c r="F24" s="109">
        <f>E24*D24*C24</f>
        <v>0</v>
      </c>
      <c r="G24" s="229"/>
      <c r="H24" s="181"/>
      <c r="I24" s="181"/>
      <c r="J24" s="181"/>
    </row>
    <row r="25" spans="1:16" x14ac:dyDescent="0.2">
      <c r="A25" s="357"/>
      <c r="B25" s="357"/>
      <c r="D25" s="48"/>
      <c r="E25" s="49"/>
      <c r="F25" s="49"/>
      <c r="G25" s="229"/>
      <c r="H25" s="268"/>
      <c r="I25" s="268"/>
      <c r="J25" s="268"/>
    </row>
    <row r="26" spans="1:16" x14ac:dyDescent="0.2">
      <c r="D26" s="48"/>
      <c r="E26" s="110">
        <f>SUM(E22:E24)</f>
        <v>0</v>
      </c>
      <c r="F26" s="111">
        <f>SUM(F22:F24)</f>
        <v>0</v>
      </c>
      <c r="G26" s="229"/>
      <c r="H26" s="111">
        <f>SUM(H22:H24)</f>
        <v>0</v>
      </c>
      <c r="I26" s="111">
        <f>SUM(I22:I24)</f>
        <v>0</v>
      </c>
      <c r="J26" s="111">
        <f>SUM(J22:J24)</f>
        <v>0</v>
      </c>
    </row>
    <row r="27" spans="1:16" x14ac:dyDescent="0.2">
      <c r="F27" s="12"/>
      <c r="G27" s="229"/>
      <c r="H27" s="268"/>
      <c r="I27" s="268"/>
      <c r="J27" s="268"/>
    </row>
    <row r="28" spans="1:16" x14ac:dyDescent="0.2">
      <c r="A28" s="358" t="s">
        <v>204</v>
      </c>
      <c r="B28" s="358"/>
      <c r="C28" s="358"/>
      <c r="D28" s="358"/>
      <c r="E28" s="358"/>
      <c r="F28" s="135"/>
      <c r="G28" s="229"/>
      <c r="H28" s="181"/>
      <c r="I28" s="181"/>
      <c r="J28" s="181"/>
    </row>
    <row r="29" spans="1:16" x14ac:dyDescent="0.2">
      <c r="A29" s="359" t="s">
        <v>259</v>
      </c>
      <c r="B29" s="358"/>
      <c r="C29" s="358"/>
      <c r="D29" s="358"/>
      <c r="E29" s="358"/>
      <c r="F29" s="135"/>
      <c r="G29" s="229"/>
      <c r="H29" s="181"/>
      <c r="I29" s="181"/>
      <c r="J29" s="181"/>
    </row>
    <row r="30" spans="1:16" x14ac:dyDescent="0.2">
      <c r="A30" s="359" t="s">
        <v>258</v>
      </c>
      <c r="B30" s="358"/>
      <c r="C30" s="358"/>
      <c r="D30" s="358"/>
      <c r="E30" s="358"/>
      <c r="F30" s="135"/>
      <c r="G30" s="229"/>
      <c r="H30" s="181"/>
      <c r="I30" s="181"/>
      <c r="J30" s="181"/>
    </row>
    <row r="31" spans="1:16" x14ac:dyDescent="0.2">
      <c r="A31" s="359" t="s">
        <v>257</v>
      </c>
      <c r="B31" s="358"/>
      <c r="C31" s="358"/>
      <c r="D31" s="358"/>
      <c r="E31" s="358"/>
      <c r="F31" s="135"/>
      <c r="G31" s="229"/>
      <c r="H31" s="181"/>
      <c r="I31" s="181"/>
      <c r="J31" s="181"/>
    </row>
    <row r="32" spans="1:16" ht="15" x14ac:dyDescent="0.25">
      <c r="A32" s="69"/>
      <c r="B32" s="69"/>
      <c r="C32" s="69"/>
      <c r="D32" s="69"/>
      <c r="E32" s="54" t="s">
        <v>22</v>
      </c>
      <c r="F32" s="108">
        <f>SUM(F26:F31)</f>
        <v>0</v>
      </c>
      <c r="G32" s="54" t="s">
        <v>22</v>
      </c>
      <c r="H32" s="108">
        <f>SUM(H26:H31)</f>
        <v>0</v>
      </c>
      <c r="I32" s="108">
        <f>SUM(I26:I31)</f>
        <v>0</v>
      </c>
      <c r="J32" s="108">
        <f>SUM(J26:J31)</f>
        <v>0</v>
      </c>
    </row>
    <row r="33" spans="1:7" ht="27" customHeight="1" x14ac:dyDescent="0.2">
      <c r="A33" s="361" t="s">
        <v>256</v>
      </c>
      <c r="B33" s="361"/>
      <c r="C33" s="361"/>
      <c r="D33" s="361"/>
      <c r="E33" s="361"/>
      <c r="F33" s="361"/>
    </row>
    <row r="34" spans="1:7" ht="38.25" customHeight="1" x14ac:dyDescent="0.2">
      <c r="A34" s="360" t="s">
        <v>260</v>
      </c>
      <c r="B34" s="360"/>
      <c r="C34" s="360"/>
      <c r="D34" s="360"/>
      <c r="E34" s="360"/>
      <c r="F34" s="360"/>
    </row>
    <row r="35" spans="1:7" x14ac:dyDescent="0.2">
      <c r="A35" s="39" t="s">
        <v>162</v>
      </c>
    </row>
    <row r="36" spans="1:7" s="1" customFormat="1" x14ac:dyDescent="0.2">
      <c r="A36" s="353"/>
      <c r="B36" s="354"/>
      <c r="C36" s="354"/>
      <c r="D36" s="354"/>
      <c r="E36" s="354"/>
      <c r="F36" s="354"/>
      <c r="G36" s="354"/>
    </row>
    <row r="37" spans="1:7" x14ac:dyDescent="0.2">
      <c r="A37" s="354"/>
      <c r="B37" s="354"/>
      <c r="C37" s="354"/>
      <c r="D37" s="354"/>
      <c r="E37" s="354"/>
      <c r="F37" s="354"/>
      <c r="G37" s="354"/>
    </row>
    <row r="38" spans="1:7" x14ac:dyDescent="0.2">
      <c r="A38" s="354"/>
      <c r="B38" s="354"/>
      <c r="C38" s="354"/>
      <c r="D38" s="354"/>
      <c r="E38" s="354"/>
      <c r="F38" s="354"/>
      <c r="G38" s="354"/>
    </row>
    <row r="39" spans="1:7" x14ac:dyDescent="0.2">
      <c r="A39" s="354"/>
      <c r="B39" s="354"/>
      <c r="C39" s="354"/>
      <c r="D39" s="354"/>
      <c r="E39" s="354"/>
      <c r="F39" s="354"/>
      <c r="G39" s="354"/>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ignoredErrors>
    <ignoredError sqref="H26:J2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40" t="s">
        <v>122</v>
      </c>
      <c r="B29" s="362"/>
      <c r="C29" s="362"/>
      <c r="D29" s="362"/>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sqref="A1:D1"/>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31">
        <f>+Summary!$A$1</f>
        <v>0</v>
      </c>
      <c r="B1" s="331"/>
      <c r="C1" s="331"/>
      <c r="D1" s="331"/>
      <c r="E1" s="226"/>
    </row>
    <row r="2" spans="1:8" x14ac:dyDescent="0.2">
      <c r="A2" s="304" t="str">
        <f>Summary!$A$2</f>
        <v>ANNUAL PERIOD</v>
      </c>
      <c r="B2" s="304"/>
      <c r="C2" s="304"/>
      <c r="D2" s="304"/>
      <c r="E2" s="304"/>
      <c r="F2" s="304"/>
    </row>
    <row r="3" spans="1:8" ht="20.100000000000001" customHeight="1" x14ac:dyDescent="0.2"/>
    <row r="4" spans="1:8" x14ac:dyDescent="0.2">
      <c r="A4" s="306" t="str">
        <f>Summary!$A$4</f>
        <v>Post-Adoption</v>
      </c>
      <c r="B4" s="306"/>
      <c r="C4" s="306"/>
      <c r="D4" s="306"/>
      <c r="E4" s="306"/>
      <c r="F4" s="306"/>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8" t="s">
        <v>272</v>
      </c>
      <c r="B9" s="4"/>
      <c r="C9" s="4"/>
      <c r="D9" s="4"/>
      <c r="E9" s="4"/>
    </row>
    <row r="10" spans="1:8" ht="15" customHeight="1" x14ac:dyDescent="0.2">
      <c r="A10" s="339" t="s">
        <v>169</v>
      </c>
      <c r="B10" s="339"/>
      <c r="C10" s="339"/>
      <c r="D10" s="339"/>
      <c r="E10" s="225"/>
    </row>
    <row r="11" spans="1:8" x14ac:dyDescent="0.2">
      <c r="A11" s="7" t="s">
        <v>207</v>
      </c>
      <c r="B11" s="4"/>
      <c r="C11" s="4"/>
      <c r="D11" s="4"/>
      <c r="E11" s="4"/>
    </row>
    <row r="12" spans="1:8" x14ac:dyDescent="0.2">
      <c r="A12" s="337" t="s">
        <v>313</v>
      </c>
      <c r="B12" s="337"/>
      <c r="C12" s="337"/>
      <c r="D12" s="337"/>
      <c r="E12" s="4"/>
    </row>
    <row r="13" spans="1:8" ht="15" customHeight="1" thickBot="1" x14ac:dyDescent="0.25">
      <c r="A13" s="8"/>
      <c r="B13" s="9"/>
      <c r="C13" s="9"/>
      <c r="D13" s="9"/>
      <c r="E13" s="230"/>
    </row>
    <row r="14" spans="1:8" ht="13.5" thickTop="1" x14ac:dyDescent="0.2">
      <c r="A14" s="2" t="s">
        <v>0</v>
      </c>
      <c r="B14" s="2" t="s">
        <v>1</v>
      </c>
      <c r="C14" s="2" t="s">
        <v>2</v>
      </c>
      <c r="D14" s="2" t="s">
        <v>3</v>
      </c>
      <c r="E14" s="2"/>
      <c r="F14" s="334" t="s">
        <v>314</v>
      </c>
      <c r="G14" s="335"/>
      <c r="H14" s="336"/>
    </row>
    <row r="15" spans="1:8" ht="39" thickBot="1" x14ac:dyDescent="0.25">
      <c r="A15" s="106" t="s">
        <v>167</v>
      </c>
      <c r="B15" s="105" t="s">
        <v>143</v>
      </c>
      <c r="C15" s="106" t="s">
        <v>192</v>
      </c>
      <c r="D15" s="106" t="s">
        <v>208</v>
      </c>
      <c r="E15" s="233"/>
      <c r="F15" s="264">
        <v>44742</v>
      </c>
      <c r="G15" s="264">
        <v>44377</v>
      </c>
      <c r="H15" s="264">
        <v>44012</v>
      </c>
    </row>
    <row r="16" spans="1:8" ht="13.5" thickTop="1" x14ac:dyDescent="0.2">
      <c r="A16" s="206"/>
      <c r="B16" s="209"/>
      <c r="C16" s="137"/>
      <c r="D16" s="203">
        <f t="shared" ref="D16:D21" si="0">+B16*C16</f>
        <v>0</v>
      </c>
      <c r="E16" s="235"/>
      <c r="F16" s="181"/>
      <c r="G16" s="181"/>
      <c r="H16" s="181"/>
    </row>
    <row r="17" spans="1:8" x14ac:dyDescent="0.2">
      <c r="A17" s="206"/>
      <c r="B17" s="209"/>
      <c r="C17" s="137"/>
      <c r="D17" s="203">
        <f t="shared" si="0"/>
        <v>0</v>
      </c>
      <c r="E17" s="236"/>
      <c r="F17" s="181"/>
      <c r="G17" s="181"/>
      <c r="H17" s="181"/>
    </row>
    <row r="18" spans="1:8" x14ac:dyDescent="0.2">
      <c r="A18" s="204"/>
      <c r="B18" s="210"/>
      <c r="C18" s="140"/>
      <c r="D18" s="211">
        <f t="shared" si="0"/>
        <v>0</v>
      </c>
      <c r="E18" s="236"/>
      <c r="F18" s="181"/>
      <c r="G18" s="181"/>
      <c r="H18" s="181"/>
    </row>
    <row r="19" spans="1:8" x14ac:dyDescent="0.2">
      <c r="A19" s="204"/>
      <c r="B19" s="210"/>
      <c r="C19" s="140"/>
      <c r="D19" s="211">
        <f t="shared" si="0"/>
        <v>0</v>
      </c>
      <c r="E19" s="236"/>
      <c r="F19" s="181"/>
      <c r="G19" s="181"/>
      <c r="H19" s="181"/>
    </row>
    <row r="20" spans="1:8" x14ac:dyDescent="0.2">
      <c r="A20" s="204"/>
      <c r="B20" s="210"/>
      <c r="C20" s="140"/>
      <c r="D20" s="211">
        <f t="shared" si="0"/>
        <v>0</v>
      </c>
      <c r="E20" s="236"/>
      <c r="F20" s="181"/>
      <c r="G20" s="181"/>
      <c r="H20" s="181"/>
    </row>
    <row r="21" spans="1:8" x14ac:dyDescent="0.2">
      <c r="A21" s="204"/>
      <c r="B21" s="207"/>
      <c r="C21" s="208"/>
      <c r="D21" s="211">
        <f t="shared" si="0"/>
        <v>0</v>
      </c>
      <c r="E21" s="236"/>
    </row>
    <row r="22" spans="1:8" ht="27" customHeight="1" thickBot="1" x14ac:dyDescent="0.25">
      <c r="B22" s="55"/>
      <c r="C22" s="57" t="s">
        <v>22</v>
      </c>
      <c r="D22" s="124">
        <f>SUM(D16:D21)</f>
        <v>0</v>
      </c>
      <c r="E22" s="57" t="s">
        <v>22</v>
      </c>
      <c r="F22" s="269">
        <f>SUM(F16:F20)</f>
        <v>0</v>
      </c>
      <c r="G22" s="269">
        <f>SUM(G16:G20)</f>
        <v>0</v>
      </c>
      <c r="H22" s="269">
        <f>SUM(H16:H20)</f>
        <v>0</v>
      </c>
    </row>
    <row r="23" spans="1:8" ht="13.5" thickTop="1" x14ac:dyDescent="0.2">
      <c r="B23" s="20"/>
      <c r="C23" s="15"/>
      <c r="D23" s="21"/>
      <c r="E23" s="237"/>
      <c r="F23" s="66"/>
      <c r="G23" s="66"/>
      <c r="H23" s="66"/>
    </row>
    <row r="24" spans="1:8" ht="27" customHeight="1" x14ac:dyDescent="0.2">
      <c r="A24" s="340" t="s">
        <v>171</v>
      </c>
      <c r="B24" s="340"/>
      <c r="C24" s="340"/>
      <c r="D24" s="340"/>
      <c r="E24" s="227"/>
    </row>
    <row r="25" spans="1:8" x14ac:dyDescent="0.2">
      <c r="A25" s="353"/>
      <c r="B25" s="354"/>
      <c r="C25" s="354"/>
      <c r="D25" s="354"/>
    </row>
    <row r="26" spans="1:8" x14ac:dyDescent="0.2">
      <c r="A26" s="354"/>
      <c r="B26" s="354"/>
      <c r="C26" s="354"/>
      <c r="D26" s="354"/>
    </row>
    <row r="27" spans="1:8" x14ac:dyDescent="0.2">
      <c r="A27" s="354"/>
      <c r="B27" s="354"/>
      <c r="C27" s="354"/>
      <c r="D27" s="354"/>
    </row>
    <row r="28" spans="1:8" x14ac:dyDescent="0.2">
      <c r="A28" s="354"/>
      <c r="B28" s="354"/>
      <c r="C28" s="354"/>
      <c r="D28" s="354"/>
    </row>
    <row r="29" spans="1:8" x14ac:dyDescent="0.2">
      <c r="A29" s="354"/>
      <c r="B29" s="354"/>
      <c r="C29" s="354"/>
      <c r="D29" s="354"/>
    </row>
    <row r="30" spans="1:8" x14ac:dyDescent="0.2">
      <c r="A30" s="354"/>
      <c r="B30" s="354"/>
      <c r="C30" s="354"/>
      <c r="D30" s="354"/>
    </row>
    <row r="31" spans="1:8" x14ac:dyDescent="0.2">
      <c r="A31" s="354"/>
      <c r="B31" s="354"/>
      <c r="C31" s="354"/>
      <c r="D31" s="354"/>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ignoredErrors>
    <ignoredError sqref="F22:H2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62" t="s">
        <v>122</v>
      </c>
      <c r="B30" s="362"/>
      <c r="C30" s="362"/>
      <c r="D30" s="362"/>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sqref="A1:D1"/>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31">
        <f>+Summary!$A$1</f>
        <v>0</v>
      </c>
      <c r="B1" s="331"/>
      <c r="C1" s="331"/>
      <c r="D1" s="331"/>
    </row>
    <row r="2" spans="1:8" x14ac:dyDescent="0.2">
      <c r="A2" s="304" t="str">
        <f>Summary!$A$2</f>
        <v>ANNUAL PERIOD</v>
      </c>
      <c r="B2" s="304"/>
      <c r="C2" s="304"/>
      <c r="D2" s="304"/>
      <c r="E2" s="304"/>
      <c r="F2" s="304"/>
    </row>
    <row r="3" spans="1:8" ht="20.100000000000001" customHeight="1" x14ac:dyDescent="0.2"/>
    <row r="4" spans="1:8" x14ac:dyDescent="0.2">
      <c r="A4" s="306" t="str">
        <f>Summary!$A$4</f>
        <v>Post-Adoption</v>
      </c>
      <c r="B4" s="306"/>
      <c r="C4" s="306"/>
      <c r="D4" s="306"/>
      <c r="E4" s="306"/>
      <c r="F4" s="306"/>
    </row>
    <row r="5" spans="1:8" x14ac:dyDescent="0.2">
      <c r="A5" s="4"/>
      <c r="B5" s="4"/>
      <c r="C5" s="4"/>
      <c r="D5" s="4"/>
    </row>
    <row r="6" spans="1:8" x14ac:dyDescent="0.2">
      <c r="A6" s="5" t="s">
        <v>310</v>
      </c>
      <c r="B6" s="4"/>
      <c r="C6" s="4"/>
      <c r="D6" s="4"/>
    </row>
    <row r="7" spans="1:8" x14ac:dyDescent="0.2">
      <c r="B7" s="4"/>
      <c r="C7" s="4"/>
      <c r="D7" s="4"/>
    </row>
    <row r="8" spans="1:8" ht="15" customHeight="1" x14ac:dyDescent="0.2">
      <c r="A8" s="363" t="s">
        <v>295</v>
      </c>
      <c r="B8" s="363"/>
      <c r="C8" s="363"/>
      <c r="D8" s="363"/>
    </row>
    <row r="9" spans="1:8" ht="15" customHeight="1" x14ac:dyDescent="0.2">
      <c r="A9" s="363" t="s">
        <v>294</v>
      </c>
      <c r="B9" s="363"/>
      <c r="C9" s="363"/>
      <c r="D9" s="78"/>
    </row>
    <row r="10" spans="1:8" ht="15" customHeight="1" x14ac:dyDescent="0.2">
      <c r="A10" s="46" t="s">
        <v>169</v>
      </c>
      <c r="B10" s="28"/>
      <c r="C10" s="28"/>
      <c r="D10" s="28"/>
    </row>
    <row r="11" spans="1:8" ht="15" customHeight="1" x14ac:dyDescent="0.2">
      <c r="A11" s="172" t="s">
        <v>309</v>
      </c>
      <c r="B11" s="28"/>
      <c r="C11" s="28"/>
      <c r="D11" s="28"/>
    </row>
    <row r="12" spans="1:8" ht="15" customHeight="1" x14ac:dyDescent="0.2">
      <c r="A12" s="337" t="s">
        <v>313</v>
      </c>
      <c r="B12" s="337"/>
      <c r="C12" s="337"/>
      <c r="D12" s="337"/>
    </row>
    <row r="13" spans="1:8" ht="14.25" customHeight="1" thickBot="1" x14ac:dyDescent="0.25">
      <c r="A13" s="96"/>
      <c r="B13" s="97"/>
      <c r="C13" s="97"/>
      <c r="D13" s="97"/>
    </row>
    <row r="14" spans="1:8" ht="13.5" thickTop="1" x14ac:dyDescent="0.2">
      <c r="A14" s="104" t="s">
        <v>0</v>
      </c>
      <c r="B14" s="104" t="s">
        <v>1</v>
      </c>
      <c r="C14" s="104" t="s">
        <v>2</v>
      </c>
      <c r="D14" s="104" t="s">
        <v>3</v>
      </c>
      <c r="F14" s="334" t="s">
        <v>314</v>
      </c>
      <c r="G14" s="335"/>
      <c r="H14" s="336"/>
    </row>
    <row r="15" spans="1:8" ht="26.25" thickBot="1" x14ac:dyDescent="0.25">
      <c r="A15" s="105" t="s">
        <v>144</v>
      </c>
      <c r="B15" s="105" t="s">
        <v>23</v>
      </c>
      <c r="C15" s="106" t="s">
        <v>192</v>
      </c>
      <c r="D15" s="106" t="s">
        <v>170</v>
      </c>
      <c r="F15" s="264">
        <v>44742</v>
      </c>
      <c r="G15" s="264">
        <v>44377</v>
      </c>
      <c r="H15" s="264">
        <v>44012</v>
      </c>
    </row>
    <row r="16" spans="1:8" ht="13.5" thickTop="1" x14ac:dyDescent="0.2">
      <c r="A16" s="205"/>
      <c r="B16" s="136"/>
      <c r="C16" s="142"/>
      <c r="D16" s="122">
        <f t="shared" ref="D16:D21" si="0">B16*C16</f>
        <v>0</v>
      </c>
      <c r="E16" s="228"/>
      <c r="F16" s="181"/>
      <c r="G16" s="181"/>
      <c r="H16" s="181"/>
    </row>
    <row r="17" spans="1:8" x14ac:dyDescent="0.2">
      <c r="A17" s="197"/>
      <c r="B17" s="139"/>
      <c r="C17" s="143"/>
      <c r="D17" s="121">
        <f t="shared" si="0"/>
        <v>0</v>
      </c>
      <c r="E17" s="228"/>
      <c r="F17" s="181"/>
      <c r="G17" s="181"/>
      <c r="H17" s="181"/>
    </row>
    <row r="18" spans="1:8" x14ac:dyDescent="0.2">
      <c r="A18" s="131"/>
      <c r="B18" s="139"/>
      <c r="C18" s="143"/>
      <c r="D18" s="121">
        <f t="shared" si="0"/>
        <v>0</v>
      </c>
      <c r="F18" s="181"/>
      <c r="G18" s="181"/>
      <c r="H18" s="181"/>
    </row>
    <row r="19" spans="1:8" x14ac:dyDescent="0.2">
      <c r="A19" s="132"/>
      <c r="B19" s="139"/>
      <c r="C19" s="143"/>
      <c r="D19" s="121">
        <f t="shared" si="0"/>
        <v>0</v>
      </c>
      <c r="F19" s="181"/>
      <c r="G19" s="181"/>
      <c r="H19" s="181"/>
    </row>
    <row r="20" spans="1:8" x14ac:dyDescent="0.2">
      <c r="A20" s="132"/>
      <c r="B20" s="139"/>
      <c r="C20" s="143"/>
      <c r="D20" s="121">
        <f t="shared" si="0"/>
        <v>0</v>
      </c>
      <c r="F20" s="181"/>
      <c r="G20" s="181"/>
      <c r="H20" s="181"/>
    </row>
    <row r="21" spans="1:8" x14ac:dyDescent="0.2">
      <c r="A21" s="132"/>
      <c r="B21" s="139"/>
      <c r="C21" s="143"/>
      <c r="D21" s="121">
        <f t="shared" si="0"/>
        <v>0</v>
      </c>
      <c r="F21" s="181"/>
      <c r="G21" s="181"/>
      <c r="H21" s="181"/>
    </row>
    <row r="22" spans="1:8" x14ac:dyDescent="0.2">
      <c r="A22" s="132"/>
      <c r="B22" s="139"/>
      <c r="C22" s="144"/>
      <c r="D22" s="121"/>
      <c r="F22" s="181"/>
      <c r="G22" s="181"/>
      <c r="H22" s="181"/>
    </row>
    <row r="23" spans="1:8" s="39" customFormat="1" ht="28.5" customHeight="1" thickBot="1" x14ac:dyDescent="0.25">
      <c r="B23" s="56"/>
      <c r="C23" s="57" t="s">
        <v>22</v>
      </c>
      <c r="D23" s="120">
        <f>SUM(D16:D22)</f>
        <v>0</v>
      </c>
      <c r="E23" s="57" t="s">
        <v>22</v>
      </c>
      <c r="F23" s="120">
        <f>SUM(F16:F22)</f>
        <v>0</v>
      </c>
      <c r="G23" s="120">
        <f>SUM(G16:G22)</f>
        <v>0</v>
      </c>
      <c r="H23" s="120">
        <f>SUM(H16:H22)</f>
        <v>0</v>
      </c>
    </row>
    <row r="24" spans="1:8" ht="13.5" thickTop="1" x14ac:dyDescent="0.2">
      <c r="A24" s="364"/>
      <c r="B24" s="364"/>
      <c r="C24" s="364"/>
      <c r="D24" s="364"/>
    </row>
    <row r="25" spans="1:8" ht="29.25" customHeight="1" x14ac:dyDescent="0.2">
      <c r="A25" s="340" t="s">
        <v>230</v>
      </c>
      <c r="B25" s="340"/>
      <c r="C25" s="340"/>
      <c r="D25" s="340"/>
    </row>
    <row r="26" spans="1:8" x14ac:dyDescent="0.2">
      <c r="A26" s="354"/>
      <c r="B26" s="354"/>
      <c r="C26" s="354"/>
      <c r="D26" s="354"/>
    </row>
    <row r="27" spans="1:8" x14ac:dyDescent="0.2">
      <c r="A27" s="354"/>
      <c r="B27" s="354"/>
      <c r="C27" s="354"/>
      <c r="D27" s="354"/>
    </row>
    <row r="28" spans="1:8" x14ac:dyDescent="0.2">
      <c r="A28" s="354"/>
      <c r="B28" s="354"/>
      <c r="C28" s="354"/>
      <c r="D28" s="354"/>
    </row>
    <row r="29" spans="1:8" x14ac:dyDescent="0.2">
      <c r="A29" s="354"/>
      <c r="B29" s="354"/>
      <c r="C29" s="354"/>
      <c r="D29" s="354"/>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ignoredErrors>
    <ignoredError sqref="F23:H2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3.xml><?xml version="1.0" encoding="utf-8"?>
<ds:datastoreItem xmlns:ds="http://schemas.openxmlformats.org/officeDocument/2006/customXml" ds:itemID="{46444262-7B17-4847-8A05-0D9FEFCCCA44}">
  <ds:schemaRefs>
    <ds:schemaRef ds:uri="http://purl.org/dc/elements/1.1/"/>
    <ds:schemaRef ds:uri="http://schemas.microsoft.com/office/2006/metadata/properties"/>
    <ds:schemaRef ds:uri="http://purl.org/dc/terms/"/>
    <ds:schemaRef ds:uri="http://schemas.openxmlformats.org/package/2006/metadata/core-properties"/>
    <ds:schemaRef ds:uri="35215aa6-65fc-4aa6-bdc9-3d9b2dc0485e"/>
    <ds:schemaRef ds:uri="http://schemas.microsoft.com/office/2006/documentManagement/types"/>
    <ds:schemaRef ds:uri="http://schemas.microsoft.com/office/infopath/2007/PartnerControls"/>
    <ds:schemaRef ds:uri="0212fe8a-8cf9-4927-b1b6-e45273cf54e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2023-05-15T21:58:05Z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