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angie.nichols\Documents\Passport Backup Copied\My Passport\Contracts Administration, Jeremy Scanlon\December 28\FSS #10\"/>
    </mc:Choice>
  </mc:AlternateContent>
  <xr:revisionPtr revIDLastSave="0" documentId="8_{AF81AEBD-47F6-4D96-B7FB-79780D0D94A5}" xr6:coauthVersionLast="36" xr6:coauthVersionMax="36" xr10:uidLastSave="{00000000-0000-0000-0000-000000000000}"/>
  <bookViews>
    <workbookView xWindow="-120" yWindow="-120" windowWidth="29040" windowHeight="15225" tabRatio="858" xr2:uid="{00000000-000D-0000-FFFF-FFFF00000000}"/>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Salaries'!$B$24:$H$80</definedName>
    <definedName name="_xlnm.Print_Area" localSheetId="1">'A. Salaries'!$B$10:$I$88</definedName>
    <definedName name="_xlnm.Print_Area" localSheetId="2">'B. Benefits'!$A$1:$D$48</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 l="1"/>
  <c r="H45" i="1"/>
  <c r="H44" i="1"/>
  <c r="H43" i="1"/>
  <c r="H42" i="1"/>
  <c r="H41" i="1"/>
  <c r="H40" i="1"/>
  <c r="H39" i="1"/>
  <c r="H38" i="1"/>
  <c r="H37" i="1"/>
  <c r="H36" i="1"/>
  <c r="H35" i="1"/>
  <c r="H34" i="1"/>
  <c r="H33" i="1"/>
  <c r="H32" i="1"/>
  <c r="H60" i="1"/>
  <c r="H59" i="1"/>
  <c r="H58" i="1"/>
  <c r="H57" i="1"/>
  <c r="H56" i="1"/>
  <c r="H55" i="1"/>
  <c r="H54" i="1"/>
  <c r="H53" i="1"/>
  <c r="H52" i="1"/>
  <c r="H51" i="1"/>
  <c r="H50" i="1"/>
  <c r="H49" i="1"/>
  <c r="H48" i="1"/>
  <c r="H47" i="1"/>
  <c r="H31" i="1"/>
  <c r="D16" i="37"/>
  <c r="D17" i="37"/>
  <c r="D18" i="37"/>
  <c r="D19" i="37"/>
  <c r="H22" i="18"/>
  <c r="G22" i="18"/>
  <c r="F22" i="18"/>
  <c r="H24" i="33"/>
  <c r="G24" i="33"/>
  <c r="F24" i="33"/>
  <c r="D23" i="33"/>
  <c r="D22" i="33"/>
  <c r="D21" i="33"/>
  <c r="D20" i="33"/>
  <c r="D19" i="33"/>
  <c r="D18" i="33"/>
  <c r="D17" i="33"/>
  <c r="D16" i="33"/>
  <c r="D17" i="7" l="1"/>
  <c r="D18" i="7"/>
  <c r="D19" i="7"/>
  <c r="D20" i="7"/>
  <c r="D21" i="7"/>
  <c r="D16" i="7"/>
  <c r="E80" i="1" l="1"/>
  <c r="H14" i="37" l="1"/>
  <c r="G14" i="37"/>
  <c r="F14" i="37"/>
  <c r="H15" i="35"/>
  <c r="G15" i="35"/>
  <c r="F15" i="35"/>
  <c r="H14" i="32"/>
  <c r="G14" i="32"/>
  <c r="F14" i="32"/>
  <c r="H15" i="30"/>
  <c r="G15" i="30"/>
  <c r="F15" i="30"/>
  <c r="H14" i="29"/>
  <c r="G14" i="29"/>
  <c r="F14" i="29"/>
  <c r="H14" i="34"/>
  <c r="G14" i="34"/>
  <c r="F14" i="34"/>
  <c r="H14" i="27"/>
  <c r="G14" i="27"/>
  <c r="F14" i="27"/>
  <c r="H15" i="26"/>
  <c r="G15" i="26"/>
  <c r="F15" i="26"/>
  <c r="H15" i="18"/>
  <c r="G15" i="18"/>
  <c r="F15" i="18"/>
  <c r="H16" i="22"/>
  <c r="G16" i="22"/>
  <c r="F16" i="22"/>
  <c r="H15" i="33"/>
  <c r="G15" i="33"/>
  <c r="F15" i="33"/>
  <c r="H15" i="4"/>
  <c r="G15" i="4"/>
  <c r="F15" i="4"/>
  <c r="H15" i="7"/>
  <c r="G15" i="7"/>
  <c r="F15" i="7"/>
  <c r="J21" i="10"/>
  <c r="I21" i="10"/>
  <c r="H21" i="10"/>
  <c r="D24" i="33" l="1"/>
  <c r="D80" i="1" l="1"/>
  <c r="B33" i="3" s="1"/>
  <c r="B30" i="3" l="1"/>
  <c r="B31" i="3"/>
  <c r="H79" i="1"/>
  <c r="H77" i="1"/>
  <c r="H74" i="1"/>
  <c r="H73" i="1"/>
  <c r="H72" i="1"/>
  <c r="H71" i="1"/>
  <c r="H70" i="1"/>
  <c r="H69" i="1"/>
  <c r="H68" i="1"/>
  <c r="H67" i="1"/>
  <c r="H65" i="1"/>
  <c r="H63" i="1"/>
  <c r="H62" i="1"/>
  <c r="H61" i="1"/>
  <c r="H30" i="1"/>
  <c r="H28" i="1"/>
  <c r="H27" i="1"/>
  <c r="H78" i="1"/>
  <c r="H76" i="1"/>
  <c r="H75" i="1"/>
  <c r="H66" i="1"/>
  <c r="H64" i="1"/>
  <c r="H29" i="1"/>
  <c r="H21" i="37" l="1"/>
  <c r="G21" i="37"/>
  <c r="F21" i="37"/>
  <c r="D15" i="37"/>
  <c r="D21" i="37" s="1"/>
  <c r="C35" i="2" s="1"/>
  <c r="E35" i="2" s="1"/>
  <c r="D20" i="37"/>
  <c r="A3" i="37"/>
  <c r="A1" i="37"/>
  <c r="A3" i="35" l="1"/>
  <c r="A1" i="35"/>
  <c r="A3" i="33"/>
  <c r="A1" i="33"/>
  <c r="A4" i="4"/>
  <c r="A2" i="4"/>
  <c r="A4" i="7"/>
  <c r="A2" i="7"/>
  <c r="B3" i="1"/>
  <c r="B2" i="1"/>
  <c r="H17" i="35" l="1"/>
  <c r="G17" i="35"/>
  <c r="F17" i="35"/>
  <c r="D16" i="35"/>
  <c r="D17" i="35" s="1"/>
  <c r="C31" i="2" s="1"/>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J32" i="10" s="1"/>
  <c r="I26" i="10"/>
  <c r="I32" i="10" s="1"/>
  <c r="H26" i="10"/>
  <c r="H32" i="10" s="1"/>
  <c r="D21" i="34" l="1"/>
  <c r="C26" i="2" s="1"/>
  <c r="D24" i="22" l="1"/>
  <c r="D18" i="26" l="1"/>
  <c r="D19" i="26"/>
  <c r="D20" i="26"/>
  <c r="D21" i="26"/>
  <c r="D22" i="26"/>
  <c r="D23" i="26"/>
  <c r="D24" i="26"/>
  <c r="D25" i="26"/>
  <c r="D26" i="26"/>
  <c r="D27" i="26"/>
  <c r="D19" i="22" l="1"/>
  <c r="D20" i="22"/>
  <c r="D21" i="22"/>
  <c r="D22" i="22"/>
  <c r="D23" i="22"/>
  <c r="D18" i="22"/>
  <c r="D25" i="22"/>
  <c r="D17" i="30" l="1"/>
  <c r="D18" i="30"/>
  <c r="D19" i="30"/>
  <c r="D20" i="30"/>
  <c r="D21" i="30"/>
  <c r="D16" i="30"/>
  <c r="A4" i="3" l="1"/>
  <c r="A4" i="10"/>
  <c r="G80" i="1"/>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D33" i="26" l="1"/>
  <c r="F32" i="10"/>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H80" i="1"/>
  <c r="D33" i="3" l="1"/>
  <c r="B32" i="3"/>
  <c r="B29" i="3"/>
  <c r="B28" i="3"/>
  <c r="B27" i="3"/>
  <c r="C15" i="2"/>
  <c r="E15" i="2" s="1"/>
  <c r="C18" i="2"/>
  <c r="E18" i="2" s="1"/>
  <c r="D30" i="3"/>
  <c r="D31" i="3"/>
  <c r="E26" i="2"/>
  <c r="E21" i="2"/>
  <c r="C19" i="2"/>
  <c r="E19" i="2" s="1"/>
  <c r="D27" i="3" l="1"/>
  <c r="D29" i="3"/>
  <c r="D28" i="3"/>
  <c r="D32" i="3"/>
  <c r="D34" i="3" l="1"/>
  <c r="D36" i="3" s="1"/>
  <c r="C16" i="2" l="1"/>
  <c r="C17" i="2" l="1"/>
  <c r="E16" i="2"/>
  <c r="D18" i="29"/>
  <c r="E17" i="2" l="1"/>
  <c r="D19" i="29"/>
  <c r="D15" i="29"/>
  <c r="D22" i="29" s="1"/>
  <c r="C27" i="2" s="1"/>
  <c r="C30" i="2" s="1"/>
  <c r="C32" i="2" s="1"/>
  <c r="E27" i="2" l="1"/>
  <c r="E30" i="2" s="1"/>
  <c r="C33" i="2" l="1"/>
  <c r="E31" i="2" l="1"/>
  <c r="D32" i="2"/>
  <c r="E33" i="2" l="1"/>
</calcChain>
</file>

<file path=xl/sharedStrings.xml><?xml version="1.0" encoding="utf-8"?>
<sst xmlns="http://schemas.openxmlformats.org/spreadsheetml/2006/main" count="609" uniqueCount="355">
  <si>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</si>
  <si>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</si>
  <si>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</si>
  <si>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</si>
  <si>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</si>
  <si>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</si>
  <si>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</si>
  <si>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</si>
  <si>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</si>
  <si>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</si>
  <si>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</si>
  <si>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</si>
  <si>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</si>
  <si>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</si>
  <si>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</si>
  <si>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</si>
  <si>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</si>
  <si>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</si>
  <si>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</si>
  <si>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</si>
  <si>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</si>
  <si>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</si>
  <si>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</si>
  <si>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</si>
  <si>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</si>
  <si>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</si>
  <si>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</si>
  <si>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</si>
  <si>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</si>
  <si>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</si>
  <si>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</si>
  <si>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</si>
  <si>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</si>
  <si>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</si>
  <si>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</si>
  <si>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</si>
  <si>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</si>
  <si>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</si>
  <si>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</si>
  <si>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</si>
  <si>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</si>
  <si>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</si>
  <si>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</si>
  <si>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</si>
  <si>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</si>
  <si>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</si>
  <si>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</si>
  <si>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</si>
  <si>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</si>
  <si>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</si>
  <si>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</si>
  <si>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</si>
  <si>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</si>
  <si>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</si>
  <si>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</si>
  <si>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</si>
  <si>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</si>
  <si>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</si>
  <si>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</si>
  <si>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</si>
  <si>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</si>
  <si>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</si>
  <si>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</si>
  <si>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</si>
  <si>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</si>
  <si>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</si>
  <si>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</si>
  <si>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</si>
  <si>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</si>
  <si>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</si>
  <si>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</si>
  <si>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</si>
  <si>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</si>
  <si>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</si>
  <si>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</si>
  <si>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</si>
  <si>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</si>
  <si>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</si>
  <si>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</si>
  <si>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</si>
  <si>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</si>
  <si>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</si>
  <si>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</si>
  <si>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</si>
  <si>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</si>
  <si>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</si>
  <si>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</si>
  <si>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</si>
  <si>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</si>
  <si>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</si>
  <si>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</si>
  <si>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</si>
  <si>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</si>
  <si>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</si>
  <si>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</si>
  <si>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</si>
  <si>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</si>
  <si>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</si>
  <si>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</si>
  <si>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</si>
  <si>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</si>
  <si>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</si>
  <si>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</si>
  <si>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</si>
  <si>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</si>
  <si>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</si>
  <si>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</si>
  <si>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</si>
  <si>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</si>
  <si>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</si>
  <si>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</si>
  <si>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</si>
  <si>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</si>
  <si>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</si>
  <si>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</si>
  <si>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</si>
  <si>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</si>
  <si>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</si>
  <si>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</si>
  <si>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</si>
  <si>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</si>
  <si>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</si>
  <si>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</si>
  <si>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</si>
  <si>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</si>
  <si>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</si>
  <si>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</si>
  <si>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</si>
  <si>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</si>
  <si>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</si>
  <si>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</si>
  <si>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</si>
  <si>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</si>
  <si>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</si>
  <si>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</si>
  <si>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</si>
  <si>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</si>
  <si>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</si>
  <si>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</si>
  <si>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</si>
  <si>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</si>
  <si>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</si>
  <si>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</si>
  <si>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</si>
  <si>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</si>
  <si>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</si>
  <si>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</si>
  <si>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</si>
  <si>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</si>
  <si>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</si>
  <si>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</si>
  <si>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</si>
  <si>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</si>
  <si>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</si>
  <si>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</si>
  <si>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TOTAL</t>
  </si>
  <si>
    <t>H:  PERSONNEL RECRUITMENT AND TRAINING</t>
  </si>
  <si>
    <t>Personnel Recruitment/Training</t>
  </si>
  <si>
    <t>M.  MEETINGS AND CONFERENCES</t>
  </si>
  <si>
    <t>Meetings and Conferences</t>
  </si>
  <si>
    <t>Narrative, please provide explanation or detail for expenses stated above:</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</si>
  <si>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</si>
  <si>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</si>
  <si>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</si>
  <si>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</si>
  <si>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</si>
  <si>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</si>
  <si>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</si>
  <si>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</si>
  <si>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</si>
  <si>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</si>
  <si>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</si>
  <si>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</si>
  <si>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</si>
  <si>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</si>
  <si>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</si>
  <si>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</si>
  <si>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</si>
  <si>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</si>
  <si>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</si>
  <si>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</si>
  <si>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</si>
  <si>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</si>
  <si>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</si>
  <si>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</si>
  <si>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</si>
  <si>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</si>
  <si>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</si>
  <si>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</si>
  <si>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</si>
  <si>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</si>
  <si>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</si>
  <si>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</si>
  <si>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</si>
  <si>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</si>
  <si>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</si>
  <si>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</si>
  <si>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</si>
  <si>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</si>
  <si>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</si>
  <si>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</si>
  <si>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</si>
  <si>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</si>
  <si>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</si>
  <si>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</si>
  <si>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</si>
  <si>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</si>
  <si>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</si>
  <si>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</si>
  <si>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</si>
  <si>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</si>
  <si>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</si>
  <si>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</si>
  <si>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</si>
  <si>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</si>
  <si>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</si>
  <si>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</si>
  <si>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</si>
  <si>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</si>
  <si>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</si>
  <si>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</si>
  <si>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</si>
  <si>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</si>
  <si>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</si>
  <si>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</si>
  <si>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</si>
  <si>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</si>
  <si>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</si>
  <si>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</si>
  <si>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</si>
  <si>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</si>
  <si>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</si>
  <si>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</si>
  <si>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</si>
  <si>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</si>
  <si>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</si>
  <si>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</si>
  <si>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</si>
  <si>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</si>
  <si>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</si>
  <si>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</si>
  <si>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</si>
  <si>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</si>
  <si>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</si>
  <si>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</si>
  <si>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</si>
  <si>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</si>
  <si>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</si>
  <si>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</si>
  <si>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</si>
  <si>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</si>
  <si>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</si>
  <si>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</si>
  <si>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</si>
  <si>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</si>
  <si>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</si>
  <si>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</si>
  <si>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</si>
  <si>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</si>
  <si>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</si>
  <si>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</si>
  <si>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</si>
  <si>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</si>
  <si>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</si>
  <si>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</si>
  <si>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</si>
  <si>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</si>
  <si>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</si>
  <si>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</si>
  <si>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</si>
  <si>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</si>
  <si>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</si>
  <si>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</si>
  <si>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</si>
  <si>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</si>
  <si>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</si>
  <si>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</si>
  <si>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</si>
  <si>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</si>
  <si>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</si>
  <si>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</si>
  <si>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</si>
  <si>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</si>
  <si>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</si>
  <si>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</si>
  <si>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</si>
  <si>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</si>
  <si>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</si>
  <si>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</si>
  <si>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</si>
  <si>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</si>
  <si>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</si>
  <si>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</si>
  <si>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</si>
  <si>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</si>
  <si>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</si>
  <si>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</si>
  <si>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</si>
  <si>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Annual Funded Salary</t>
  </si>
  <si>
    <t>H. Prior Years</t>
  </si>
  <si>
    <t>(H) Enter last 3 years amounts, if applicable and base on agency history</t>
  </si>
  <si>
    <t>Effective Benefit Rate</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</si>
  <si>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</si>
  <si>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</si>
  <si>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</si>
  <si>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</si>
  <si>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</si>
  <si>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</si>
  <si>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</si>
  <si>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</si>
  <si>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</si>
  <si>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</si>
  <si>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</si>
  <si>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</si>
  <si>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Type of Administative Expense</t>
  </si>
  <si>
    <t>A:  SALARIES</t>
  </si>
  <si>
    <t xml:space="preserve">                                 </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</si>
  <si>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</si>
  <si>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</si>
  <si>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</si>
  <si>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</si>
  <si>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ANNUAL 12 MONTH PERIOD</t>
  </si>
  <si>
    <t>O: ADMINISTRATIVE EXPENSE (10% De minimus or Federal Approved Cost Rate)</t>
  </si>
  <si>
    <t>Provider must indicate methodolgy and basis used in narrative section below</t>
  </si>
  <si>
    <t>(A)  List the type of administrative expense incurred by this Program</t>
  </si>
  <si>
    <t>(B)  List the cost of each administrative expense per occurrence</t>
  </si>
  <si>
    <t>(D)  Will calculate the Total Administrative Expenses this Contract Period (B*C)</t>
  </si>
  <si>
    <t>(E)  Enter last 3 years amounts, if applicable and base on agency history</t>
  </si>
  <si>
    <t>Provider must indicate the resources available to meet the match requirement</t>
  </si>
  <si>
    <t>O: MATCH EXPENSE (IN-KIND AND CASH)</t>
  </si>
  <si>
    <t>(A)  List the type of match expense incurred by this Program</t>
  </si>
  <si>
    <t>(B)  List the cost of each match expense per occurrence</t>
  </si>
  <si>
    <t>(D)  Will calculate the Total Match Expenses this Contract Period (B*C)</t>
  </si>
  <si>
    <t>Type of Match Expense</t>
  </si>
  <si>
    <t xml:space="preserve">Total Cost of Match Expense During this Contract Period </t>
  </si>
  <si>
    <t>(A)  List the type of program expense incurred by this Program</t>
  </si>
  <si>
    <t>K:  PROGRAM EXPENSE (INCLUDING PROMOTION AND RECRUITMENT ACTIVITIES)</t>
  </si>
  <si>
    <t>MAXIMUM ANNUAL CONTRACT FUNDING FOR THE PERIOD (NOT INCLUDING MATCH)</t>
  </si>
  <si>
    <t xml:space="preserve">Anticipated Annual 12 Month Match Requirement </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</si>
  <si>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</si>
  <si>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</si>
  <si>
    <t>County</t>
  </si>
  <si>
    <t>% Allocated to this Program</t>
  </si>
  <si>
    <t>Amount of Program Overtime</t>
  </si>
  <si>
    <t>Agency Name:</t>
  </si>
  <si>
    <t xml:space="preserve"> SERVICE:</t>
  </si>
  <si>
    <t>(A) Employee Name  - staff name that would fill this role</t>
  </si>
  <si>
    <t>(B) Position # - staff's position number that would fill this role</t>
  </si>
  <si>
    <t>(C) Position Title - staff's position title that would fill this role</t>
  </si>
  <si>
    <t>(D) Annual Funded Salary - staff's annual salary that would fund this role, potentially to be negotiated with NWFHN</t>
  </si>
  <si>
    <t>(B)  Position number of each employee named in column (A)</t>
  </si>
  <si>
    <t xml:space="preserve">(C)  Position Title of each employee named in column (A) </t>
  </si>
  <si>
    <t xml:space="preserve">(D) Position Salary of each employee named in column (A) </t>
  </si>
  <si>
    <t>(E)  % of position expected to be billed to this Program</t>
  </si>
  <si>
    <t>(E) Allocated to Program  - % expected to be billed to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</si>
</sst>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
      <b/>
      <sz val="11"/>
      <color theme="1"/>
      <name val="Arial"/>
      <family val="2"/>
    </font>
    <font>
      <sz val="11"/>
      <color theme="1"/>
      <name val="Arial"/>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6">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19" fillId="15" borderId="0" applyNumberFormat="0" applyBorder="0" applyAlignment="0" applyProtection="0"/>
    <xf numFmtId="0" fontId="19" fillId="15" borderId="0" applyNumberFormat="0" applyBorder="0" applyAlignment="0" applyProtection="0"/>
    <xf numFmtId="168" fontId="19" fillId="15" borderId="0" applyNumberFormat="0" applyBorder="0" applyAlignment="0" applyProtection="0"/>
    <xf numFmtId="168" fontId="19" fillId="19" borderId="0" applyNumberFormat="0" applyBorder="0" applyAlignment="0" applyProtection="0"/>
    <xf numFmtId="0" fontId="19" fillId="19" borderId="0" applyNumberFormat="0" applyBorder="0" applyAlignment="0" applyProtection="0"/>
    <xf numFmtId="168" fontId="19" fillId="19" borderId="0" applyNumberFormat="0" applyBorder="0" applyAlignment="0" applyProtection="0"/>
    <xf numFmtId="168" fontId="19" fillId="23" borderId="0" applyNumberFormat="0" applyBorder="0" applyAlignment="0" applyProtection="0"/>
    <xf numFmtId="0" fontId="19" fillId="23" borderId="0" applyNumberFormat="0" applyBorder="0" applyAlignment="0" applyProtection="0"/>
    <xf numFmtId="168" fontId="19" fillId="23" borderId="0" applyNumberFormat="0" applyBorder="0" applyAlignment="0" applyProtection="0"/>
    <xf numFmtId="168" fontId="19" fillId="27" borderId="0" applyNumberFormat="0" applyBorder="0" applyAlignment="0" applyProtection="0"/>
    <xf numFmtId="0" fontId="19" fillId="27" borderId="0" applyNumberFormat="0" applyBorder="0" applyAlignment="0" applyProtection="0"/>
    <xf numFmtId="168" fontId="19" fillId="27" borderId="0" applyNumberFormat="0" applyBorder="0" applyAlignment="0" applyProtection="0"/>
    <xf numFmtId="168" fontId="19" fillId="31" borderId="0" applyNumberFormat="0" applyBorder="0" applyAlignment="0" applyProtection="0"/>
    <xf numFmtId="0" fontId="19" fillId="31" borderId="0" applyNumberFormat="0" applyBorder="0" applyAlignment="0" applyProtection="0"/>
    <xf numFmtId="168" fontId="19" fillId="31" borderId="0" applyNumberFormat="0" applyBorder="0" applyAlignment="0" applyProtection="0"/>
    <xf numFmtId="168" fontId="19" fillId="35" borderId="0" applyNumberFormat="0" applyBorder="0" applyAlignment="0" applyProtection="0"/>
    <xf numFmtId="0" fontId="19" fillId="35" borderId="0" applyNumberFormat="0" applyBorder="0" applyAlignment="0" applyProtection="0"/>
    <xf numFmtId="168" fontId="19" fillId="35"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8" fontId="26" fillId="13" borderId="0" applyNumberFormat="0" applyBorder="0" applyAlignment="0" applyProtection="0"/>
    <xf numFmtId="0" fontId="26" fillId="13" borderId="0" applyNumberFormat="0" applyBorder="0" applyAlignment="0" applyProtection="0"/>
    <xf numFmtId="168" fontId="26" fillId="13" borderId="0" applyNumberFormat="0" applyBorder="0" applyAlignment="0" applyProtection="0"/>
    <xf numFmtId="168" fontId="26" fillId="17" borderId="0" applyNumberFormat="0" applyBorder="0" applyAlignment="0" applyProtection="0"/>
    <xf numFmtId="0" fontId="26" fillId="17" borderId="0" applyNumberFormat="0" applyBorder="0" applyAlignment="0" applyProtection="0"/>
    <xf numFmtId="168" fontId="26" fillId="17" borderId="0" applyNumberFormat="0" applyBorder="0" applyAlignment="0" applyProtection="0"/>
    <xf numFmtId="168" fontId="26" fillId="21" borderId="0" applyNumberFormat="0" applyBorder="0" applyAlignment="0" applyProtection="0"/>
    <xf numFmtId="0" fontId="26" fillId="21" borderId="0" applyNumberFormat="0" applyBorder="0" applyAlignment="0" applyProtection="0"/>
    <xf numFmtId="168" fontId="26" fillId="21"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7" fillId="7" borderId="0" applyNumberFormat="0" applyBorder="0" applyAlignment="0" applyProtection="0"/>
    <xf numFmtId="0" fontId="27" fillId="7" borderId="0" applyNumberFormat="0" applyBorder="0" applyAlignment="0" applyProtection="0"/>
    <xf numFmtId="168" fontId="27" fillId="7" borderId="0" applyNumberFormat="0" applyBorder="0" applyAlignment="0" applyProtection="0"/>
    <xf numFmtId="168" fontId="28" fillId="10" borderId="27" applyNumberFormat="0" applyAlignment="0" applyProtection="0"/>
    <xf numFmtId="0" fontId="28" fillId="10" borderId="27" applyNumberFormat="0" applyAlignment="0" applyProtection="0"/>
    <xf numFmtId="168" fontId="28" fillId="10" borderId="27" applyNumberFormat="0" applyAlignment="0" applyProtection="0"/>
    <xf numFmtId="168" fontId="29" fillId="11" borderId="30" applyNumberFormat="0" applyAlignment="0" applyProtection="0"/>
    <xf numFmtId="0" fontId="29" fillId="11" borderId="30" applyNumberFormat="0" applyAlignment="0" applyProtection="0"/>
    <xf numFmtId="168" fontId="29" fillId="11" borderId="30"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6" borderId="0" applyNumberFormat="0" applyBorder="0" applyAlignment="0" applyProtection="0"/>
    <xf numFmtId="0" fontId="31" fillId="6" borderId="0" applyNumberFormat="0" applyBorder="0" applyAlignment="0" applyProtection="0"/>
    <xf numFmtId="168" fontId="31" fillId="6" borderId="0" applyNumberFormat="0" applyBorder="0" applyAlignment="0" applyProtection="0"/>
    <xf numFmtId="168" fontId="32" fillId="0" borderId="24" applyNumberFormat="0" applyFill="0" applyAlignment="0" applyProtection="0"/>
    <xf numFmtId="0" fontId="32" fillId="0" borderId="24" applyNumberFormat="0" applyFill="0" applyAlignment="0" applyProtection="0"/>
    <xf numFmtId="168" fontId="32" fillId="0" borderId="24" applyNumberFormat="0" applyFill="0" applyAlignment="0" applyProtection="0"/>
    <xf numFmtId="168" fontId="32" fillId="0" borderId="25" applyNumberFormat="0" applyFill="0" applyAlignment="0" applyProtection="0"/>
    <xf numFmtId="0" fontId="32" fillId="0" borderId="25" applyNumberFormat="0" applyFill="0" applyAlignment="0" applyProtection="0"/>
    <xf numFmtId="168" fontId="32" fillId="0" borderId="25" applyNumberFormat="0" applyFill="0" applyAlignment="0" applyProtection="0"/>
    <xf numFmtId="168" fontId="32" fillId="0" borderId="26" applyNumberFormat="0" applyFill="0" applyAlignment="0" applyProtection="0"/>
    <xf numFmtId="0" fontId="32" fillId="0" borderId="26" applyNumberFormat="0" applyFill="0" applyAlignment="0" applyProtection="0"/>
    <xf numFmtId="168" fontId="32" fillId="0" borderId="26"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9" borderId="27" applyNumberFormat="0" applyAlignment="0" applyProtection="0"/>
    <xf numFmtId="0" fontId="33" fillId="9" borderId="27" applyNumberFormat="0" applyAlignment="0" applyProtection="0"/>
    <xf numFmtId="168" fontId="33" fillId="9" borderId="27" applyNumberFormat="0" applyAlignment="0" applyProtection="0"/>
    <xf numFmtId="168" fontId="34" fillId="0" borderId="29" applyNumberFormat="0" applyFill="0" applyAlignment="0" applyProtection="0"/>
    <xf numFmtId="0" fontId="34" fillId="0" borderId="29" applyNumberFormat="0" applyFill="0" applyAlignment="0" applyProtection="0"/>
    <xf numFmtId="168" fontId="34" fillId="0" borderId="29" applyNumberFormat="0" applyFill="0" applyAlignment="0" applyProtection="0"/>
    <xf numFmtId="168" fontId="35" fillId="8" borderId="0" applyNumberFormat="0" applyBorder="0" applyAlignment="0" applyProtection="0"/>
    <xf numFmtId="0" fontId="35" fillId="8" borderId="0" applyNumberFormat="0" applyBorder="0" applyAlignment="0" applyProtection="0"/>
    <xf numFmtId="168" fontId="35" fillId="8"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0" fontId="2" fillId="12" borderId="31" applyNumberFormat="0" applyFont="0" applyAlignment="0" applyProtection="0"/>
    <xf numFmtId="168" fontId="19" fillId="12" borderId="31" applyNumberFormat="0" applyFont="0" applyAlignment="0" applyProtection="0"/>
    <xf numFmtId="0" fontId="19" fillId="12" borderId="31" applyNumberFormat="0" applyFont="0" applyAlignment="0" applyProtection="0"/>
    <xf numFmtId="168" fontId="19" fillId="12" borderId="31" applyNumberFormat="0" applyFont="0" applyAlignment="0" applyProtection="0"/>
    <xf numFmtId="168" fontId="38" fillId="10" borderId="28" applyNumberFormat="0" applyAlignment="0" applyProtection="0"/>
    <xf numFmtId="0" fontId="38" fillId="10" borderId="28" applyNumberFormat="0" applyAlignment="0" applyProtection="0"/>
    <xf numFmtId="168" fontId="38" fillId="10" borderId="2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32" applyNumberFormat="0" applyFill="0" applyAlignment="0" applyProtection="0"/>
    <xf numFmtId="0" fontId="24" fillId="0" borderId="32" applyNumberFormat="0" applyFill="0" applyAlignment="0" applyProtection="0"/>
    <xf numFmtId="168" fontId="24" fillId="0" borderId="32"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38">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Border="1"/>
    <xf numFmtId="0" fontId="0" fillId="0" borderId="0" xfId="0" quotePrefix="1" applyAlignment="1">
      <alignment horizontal="center" vertical="center"/>
    </xf>
    <xf numFmtId="0" fontId="0" fillId="0" borderId="0" xfId="0" applyAlignment="1">
      <alignment wrapText="1"/>
    </xf>
    <xf numFmtId="0" fontId="6"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left"/>
    </xf>
    <xf numFmtId="0" fontId="4" fillId="0" borderId="0" xfId="0" quotePrefix="1" applyFont="1" applyAlignment="1">
      <alignment horizontal="center" vertical="center"/>
    </xf>
    <xf numFmtId="0" fontId="0" fillId="0" borderId="0" xfId="0" applyAlignment="1">
      <alignment horizontal="center" vertical="center"/>
    </xf>
    <xf numFmtId="167" fontId="16" fillId="0" borderId="0" xfId="0" applyNumberFormat="1" applyFont="1"/>
    <xf numFmtId="0" fontId="16" fillId="0" borderId="0" xfId="0" applyFont="1"/>
    <xf numFmtId="164" fontId="16" fillId="0" borderId="0" xfId="1" applyNumberFormat="1" applyFont="1" applyFill="1" applyBorder="1" applyProtection="1"/>
    <xf numFmtId="167" fontId="16" fillId="0" borderId="0" xfId="0" applyNumberFormat="1" applyFont="1" applyAlignment="1">
      <alignment horizontal="center"/>
    </xf>
    <xf numFmtId="0" fontId="0" fillId="0" borderId="8" xfId="0" applyBorder="1" applyAlignment="1">
      <alignment horizontal="center"/>
    </xf>
    <xf numFmtId="44" fontId="0" fillId="0" borderId="0" xfId="2" applyFont="1" applyFill="1"/>
    <xf numFmtId="10" fontId="0" fillId="0" borderId="0" xfId="5" applyNumberFormat="1" applyFont="1" applyFill="1" applyAlignment="1">
      <alignment horizontal="right"/>
    </xf>
    <xf numFmtId="43" fontId="0" fillId="0" borderId="0" xfId="1" applyFont="1" applyFill="1"/>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4" fillId="0" borderId="0" xfId="0" applyFont="1" applyAlignment="1">
      <alignment horizontal="center" vertical="top"/>
    </xf>
    <xf numFmtId="44" fontId="4" fillId="0" borderId="0" xfId="5" applyNumberFormat="1" applyFont="1" applyBorder="1"/>
    <xf numFmtId="0" fontId="0" fillId="0" borderId="3" xfId="0" applyBorder="1" applyAlignment="1">
      <alignment horizontal="center"/>
    </xf>
    <xf numFmtId="44" fontId="0" fillId="3" borderId="7" xfId="0" applyNumberFormat="1" applyFill="1" applyBorder="1"/>
    <xf numFmtId="43" fontId="12" fillId="3" borderId="7" xfId="1" applyFont="1" applyFill="1" applyBorder="1"/>
    <xf numFmtId="43" fontId="15" fillId="3" borderId="7" xfId="0" applyNumberFormat="1" applyFont="1" applyFill="1" applyBorder="1" applyAlignment="1">
      <alignment horizontal="center"/>
    </xf>
    <xf numFmtId="44" fontId="15" fillId="3" borderId="7" xfId="2"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20" xfId="0" applyNumberFormat="1" applyFill="1" applyBorder="1"/>
    <xf numFmtId="44" fontId="14" fillId="3" borderId="1" xfId="2"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6"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21" xfId="0" applyNumberFormat="1" applyFont="1" applyFill="1" applyBorder="1"/>
    <xf numFmtId="0" fontId="6" fillId="4" borderId="7" xfId="0" applyFont="1" applyFill="1" applyBorder="1" applyAlignment="1" applyProtection="1">
      <alignment horizontal="left"/>
      <protection locked="0"/>
    </xf>
    <xf numFmtId="43" fontId="0" fillId="4" borderId="7" xfId="5" applyNumberFormat="1" applyFont="1" applyFill="1" applyBorder="1" applyAlignment="1" applyProtection="1">
      <alignment horizontal="center"/>
      <protection locked="0"/>
    </xf>
    <xf numFmtId="0" fontId="6" fillId="4" borderId="7" xfId="0" applyFont="1" applyFill="1" applyBorder="1" applyProtection="1">
      <protection locked="0"/>
    </xf>
    <xf numFmtId="43" fontId="3" fillId="4" borderId="7" xfId="5" applyNumberFormat="1" applyFont="1" applyFill="1" applyBorder="1" applyAlignment="1" applyProtection="1">
      <alignment horizontal="center"/>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6" xfId="1" applyFill="1" applyBorder="1" applyProtection="1">
      <protection locked="0"/>
    </xf>
    <xf numFmtId="1" fontId="3" fillId="4" borderId="16" xfId="1" applyNumberFormat="1" applyFill="1" applyBorder="1" applyAlignment="1" applyProtection="1">
      <alignment horizontal="center"/>
      <protection locked="0"/>
    </xf>
    <xf numFmtId="43" fontId="3" fillId="4" borderId="7" xfId="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6"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6"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6" xfId="1" applyFont="1" applyFill="1" applyBorder="1" applyProtection="1">
      <protection locked="0"/>
    </xf>
    <xf numFmtId="2" fontId="6" fillId="4" borderId="16" xfId="1" applyNumberFormat="1" applyFont="1" applyFill="1" applyBorder="1" applyProtection="1">
      <protection locked="0"/>
    </xf>
    <xf numFmtId="43" fontId="6" fillId="4" borderId="7" xfId="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center"/>
      <protection locked="0"/>
    </xf>
    <xf numFmtId="2" fontId="0" fillId="4" borderId="16" xfId="0" applyNumberFormat="1" applyFill="1" applyBorder="1" applyAlignment="1" applyProtection="1">
      <alignment horizontal="right"/>
      <protection locked="0"/>
    </xf>
    <xf numFmtId="43" fontId="3" fillId="4" borderId="7" xfId="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right"/>
      <protection locked="0"/>
    </xf>
    <xf numFmtId="2" fontId="3" fillId="4" borderId="16" xfId="1" applyNumberFormat="1" applyFill="1" applyBorder="1" applyAlignment="1" applyProtection="1">
      <alignment horizontal="right"/>
      <protection locked="0"/>
    </xf>
    <xf numFmtId="43" fontId="3" fillId="4" borderId="7" xfId="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6"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0" fontId="3" fillId="4" borderId="7" xfId="0" applyFont="1" applyFill="1" applyBorder="1" applyProtection="1">
      <protection locked="0"/>
    </xf>
    <xf numFmtId="0" fontId="3" fillId="4" borderId="16" xfId="0" applyFont="1" applyFill="1" applyBorder="1" applyAlignment="1" applyProtection="1">
      <alignment horizontal="left"/>
      <protection locked="0"/>
    </xf>
    <xf numFmtId="0" fontId="3" fillId="4" borderId="16"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6" xfId="1" applyNumberFormat="1" applyFill="1" applyBorder="1" applyProtection="1">
      <protection locked="0"/>
    </xf>
    <xf numFmtId="8" fontId="3" fillId="4" borderId="7" xfId="1" applyNumberFormat="1" applyFill="1" applyBorder="1" applyProtection="1">
      <protection locked="0"/>
    </xf>
    <xf numFmtId="0" fontId="3" fillId="4" borderId="7" xfId="9"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6"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6"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6"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6" xfId="25" applyFill="1" applyBorder="1" applyAlignment="1" applyProtection="1">
      <alignment horizontal="left" vertical="top" wrapText="1"/>
      <protection locked="0"/>
    </xf>
    <xf numFmtId="0" fontId="3" fillId="4" borderId="7" xfId="25" applyFill="1" applyBorder="1" applyAlignment="1" applyProtection="1">
      <alignment horizontal="left" vertical="top"/>
      <protection locked="0"/>
    </xf>
    <xf numFmtId="0" fontId="3" fillId="4" borderId="7" xfId="25"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8" fontId="0" fillId="0" borderId="0" xfId="0" applyNumberFormat="1"/>
    <xf numFmtId="0" fontId="17" fillId="0" borderId="0" xfId="0" applyFont="1" applyAlignment="1">
      <alignment horizontal="center"/>
    </xf>
    <xf numFmtId="43" fontId="6" fillId="0" borderId="0" xfId="0" applyNumberFormat="1" applyFont="1"/>
    <xf numFmtId="8" fontId="6" fillId="0" borderId="0" xfId="0" applyNumberFormat="1" applyFont="1"/>
    <xf numFmtId="10" fontId="3" fillId="0" borderId="0" xfId="5" applyNumberFormat="1" applyFill="1"/>
    <xf numFmtId="0" fontId="3" fillId="4" borderId="7" xfId="9"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6" xfId="0" applyFont="1" applyFill="1" applyBorder="1" applyAlignment="1" applyProtection="1">
      <alignment horizontal="left" vertical="center" wrapText="1"/>
      <protection locked="0"/>
    </xf>
    <xf numFmtId="0" fontId="4" fillId="4" borderId="16" xfId="25" applyFont="1" applyFill="1" applyBorder="1" applyProtection="1">
      <protection locked="0"/>
    </xf>
    <xf numFmtId="0" fontId="4" fillId="4" borderId="7" xfId="25" applyFont="1" applyFill="1" applyBorder="1" applyProtection="1">
      <protection locked="0"/>
    </xf>
    <xf numFmtId="0" fontId="3" fillId="0" borderId="0" xfId="0" applyFont="1" applyAlignment="1">
      <alignment horizontal="left"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22"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0" fontId="4" fillId="0" borderId="0" xfId="0" applyFont="1" applyAlignment="1">
      <alignment vertical="center"/>
    </xf>
    <xf numFmtId="0" fontId="4" fillId="37" borderId="0" xfId="0" applyFont="1" applyFill="1" applyAlignment="1">
      <alignment horizontal="center" vertical="top"/>
    </xf>
    <xf numFmtId="0" fontId="3" fillId="37" borderId="0" xfId="0" applyFont="1" applyFill="1" applyAlignment="1">
      <alignment vertical="top"/>
    </xf>
    <xf numFmtId="44" fontId="4" fillId="3" borderId="1" xfId="2" applyFont="1" applyFill="1" applyBorder="1"/>
    <xf numFmtId="0" fontId="4" fillId="0" borderId="7" xfId="0" applyFont="1" applyBorder="1"/>
    <xf numFmtId="0" fontId="40" fillId="0" borderId="0" xfId="0" applyFont="1" applyAlignment="1">
      <alignment horizontal="center"/>
    </xf>
    <xf numFmtId="43" fontId="40" fillId="0" borderId="0" xfId="1" applyFont="1" applyAlignment="1">
      <alignment horizontal="center"/>
    </xf>
    <xf numFmtId="0" fontId="41" fillId="0" borderId="0" xfId="0" applyFont="1"/>
    <xf numFmtId="43" fontId="41" fillId="0" borderId="0" xfId="1" applyFont="1"/>
    <xf numFmtId="0" fontId="5" fillId="0" borderId="0" xfId="0" applyFont="1" applyAlignment="1">
      <alignment horizontal="center" vertical="center"/>
    </xf>
    <xf numFmtId="10" fontId="0" fillId="3" borderId="7" xfId="5" applyNumberFormat="1" applyFont="1" applyFill="1" applyBorder="1"/>
    <xf numFmtId="0" fontId="3" fillId="0" borderId="9" xfId="0" applyFont="1" applyBorder="1" applyAlignment="1">
      <alignment horizontal="center" vertical="center"/>
    </xf>
    <xf numFmtId="0" fontId="3" fillId="37" borderId="0" xfId="0" applyFont="1" applyFill="1" applyAlignment="1">
      <alignment horizontal="left" vertical="top" wrapText="1"/>
    </xf>
    <xf numFmtId="0" fontId="3" fillId="37"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wrapText="1"/>
    </xf>
    <xf numFmtId="0" fontId="0" fillId="4" borderId="3"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0" fontId="0" fillId="4" borderId="12" xfId="0" applyFill="1" applyBorder="1" applyAlignment="1" applyProtection="1">
      <alignment horizontal="left" vertical="top" wrapText="1"/>
      <protection locked="0"/>
    </xf>
    <xf numFmtId="43" fontId="0" fillId="3" borderId="7" xfId="0" applyNumberFormat="1" applyFill="1" applyBorder="1"/>
    <xf numFmtId="44" fontId="4" fillId="3" borderId="19" xfId="1" applyNumberFormat="1" applyFont="1" applyFill="1" applyBorder="1" applyProtection="1"/>
    <xf numFmtId="1" fontId="4" fillId="3" borderId="34" xfId="0" applyNumberFormat="1" applyFont="1" applyFill="1" applyBorder="1" applyAlignment="1">
      <alignment horizontal="right"/>
    </xf>
    <xf numFmtId="44" fontId="4" fillId="3" borderId="18" xfId="1" applyNumberFormat="1" applyFont="1" applyFill="1" applyBorder="1" applyProtection="1"/>
    <xf numFmtId="9" fontId="4" fillId="5" borderId="33" xfId="1" applyNumberFormat="1" applyFont="1" applyFill="1" applyBorder="1" applyAlignment="1" applyProtection="1">
      <alignment horizontal="center"/>
    </xf>
    <xf numFmtId="44" fontId="4" fillId="3" borderId="19" xfId="0" applyNumberFormat="1" applyFont="1" applyFill="1" applyBorder="1" applyAlignment="1">
      <alignment horizontal="center"/>
    </xf>
    <xf numFmtId="0" fontId="11" fillId="2" borderId="0" xfId="0" applyFont="1" applyFill="1" applyProtection="1">
      <protection locked="0"/>
    </xf>
    <xf numFmtId="43" fontId="3" fillId="4" borderId="7" xfId="1" applyFont="1" applyFill="1" applyBorder="1" applyProtection="1">
      <protection locked="0"/>
    </xf>
    <xf numFmtId="0" fontId="20" fillId="4" borderId="7" xfId="6" applyFont="1" applyFill="1" applyBorder="1" applyProtection="1">
      <protection locked="0"/>
    </xf>
    <xf numFmtId="0" fontId="23" fillId="4" borderId="7" xfId="7" applyFont="1" applyFill="1" applyBorder="1" applyAlignment="1" applyProtection="1">
      <alignment horizontal="left" vertical="top" readingOrder="1"/>
      <protection locked="0"/>
    </xf>
    <xf numFmtId="8" fontId="3" fillId="4" borderId="7" xfId="1" applyNumberFormat="1" applyFont="1" applyFill="1" applyBorder="1" applyAlignment="1" applyProtection="1">
      <alignment horizontal="right"/>
      <protection locked="0"/>
    </xf>
    <xf numFmtId="9" fontId="0" fillId="4" borderId="7" xfId="5" applyFont="1" applyFill="1" applyBorder="1" applyAlignment="1" applyProtection="1">
      <alignment horizontal="center"/>
      <protection locked="0"/>
    </xf>
    <xf numFmtId="8" fontId="20" fillId="4" borderId="7" xfId="6" applyNumberFormat="1" applyFont="1" applyFill="1" applyBorder="1" applyProtection="1">
      <protection locked="0"/>
    </xf>
    <xf numFmtId="9" fontId="3" fillId="4" borderId="7" xfId="5" applyFont="1" applyFill="1" applyBorder="1" applyAlignment="1" applyProtection="1">
      <alignment horizontal="center"/>
      <protection locked="0"/>
    </xf>
    <xf numFmtId="44" fontId="6" fillId="3" borderId="16" xfId="2" applyFont="1" applyFill="1" applyBorder="1"/>
    <xf numFmtId="44" fontId="3" fillId="3" borderId="7" xfId="2" applyFont="1" applyFill="1" applyBorder="1"/>
    <xf numFmtId="0" fontId="0" fillId="4" borderId="0" xfId="0" applyFill="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xf numFmtId="0" fontId="0" fillId="0" borderId="1" xfId="0" applyBorder="1" applyAlignment="1">
      <alignment horizontal="center" vertical="center" wrapText="1"/>
    </xf>
    <xf numFmtId="0" fontId="0" fillId="0" borderId="1" xfId="0" applyBorder="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Alignment="1">
      <alignment horizontal="left" vertical="top"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4" fillId="3" borderId="37" xfId="0" applyFont="1" applyFill="1" applyBorder="1" applyAlignment="1">
      <alignment horizontal="center" wrapText="1"/>
    </xf>
    <xf numFmtId="0" fontId="4" fillId="3" borderId="39" xfId="0" applyFont="1" applyFill="1" applyBorder="1" applyAlignment="1">
      <alignment horizontal="center" wrapText="1"/>
    </xf>
    <xf numFmtId="0" fontId="4" fillId="3" borderId="0" xfId="0" applyFont="1" applyFill="1" applyAlignment="1">
      <alignment horizontal="center" wrapText="1"/>
    </xf>
    <xf numFmtId="0" fontId="4" fillId="3" borderId="40" xfId="0" applyFont="1" applyFill="1" applyBorder="1" applyAlignment="1">
      <alignment horizontal="center" wrapText="1"/>
    </xf>
    <xf numFmtId="0" fontId="4" fillId="3" borderId="42" xfId="0" applyFont="1" applyFill="1" applyBorder="1" applyAlignment="1">
      <alignment horizontal="center" wrapText="1"/>
    </xf>
    <xf numFmtId="0" fontId="4" fillId="3" borderId="43" xfId="0" applyFont="1" applyFill="1" applyBorder="1" applyAlignment="1">
      <alignment horizontal="center" wrapText="1"/>
    </xf>
    <xf numFmtId="0" fontId="4" fillId="3" borderId="44" xfId="0" applyFont="1" applyFill="1" applyBorder="1" applyAlignment="1">
      <alignment horizontal="center" wrapText="1"/>
    </xf>
    <xf numFmtId="10" fontId="0" fillId="3" borderId="22" xfId="5" applyNumberFormat="1" applyFont="1" applyFill="1" applyBorder="1" applyAlignment="1" applyProtection="1">
      <alignment horizontal="center"/>
    </xf>
    <xf numFmtId="10" fontId="0" fillId="3" borderId="23" xfId="5" applyNumberFormat="1" applyFont="1" applyFill="1" applyBorder="1" applyAlignment="1" applyProtection="1">
      <alignment horizontal="center"/>
    </xf>
    <xf numFmtId="44" fontId="4" fillId="3" borderId="38" xfId="2" applyFont="1" applyFill="1" applyBorder="1" applyAlignment="1">
      <alignment horizontal="center" wrapText="1"/>
    </xf>
    <xf numFmtId="44" fontId="4" fillId="3" borderId="41" xfId="2" applyFont="1" applyFill="1" applyBorder="1" applyAlignment="1">
      <alignment horizontal="center" wrapText="1"/>
    </xf>
    <xf numFmtId="44" fontId="4" fillId="3" borderId="45" xfId="2" applyFont="1" applyFill="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xf>
    <xf numFmtId="0" fontId="20" fillId="4" borderId="0" xfId="6" applyFont="1" applyFill="1" applyAlignment="1" applyProtection="1">
      <alignment horizontal="center"/>
      <protection locked="0"/>
    </xf>
    <xf numFmtId="0" fontId="11" fillId="2" borderId="0" xfId="0" applyFont="1" applyFill="1" applyAlignment="1" applyProtection="1">
      <alignment horizontal="center"/>
      <protection locked="0"/>
    </xf>
    <xf numFmtId="0" fontId="8" fillId="0" borderId="0" xfId="0" applyFont="1" applyAlignment="1">
      <alignment horizontal="center"/>
    </xf>
    <xf numFmtId="0" fontId="4" fillId="0" borderId="1" xfId="0" applyFont="1" applyBorder="1" applyAlignment="1">
      <alignment horizontal="left" vertical="top" wrapText="1"/>
    </xf>
    <xf numFmtId="0" fontId="3" fillId="37" borderId="0" xfId="0" applyFont="1" applyFill="1" applyAlignment="1">
      <alignment horizontal="left" vertical="top"/>
    </xf>
    <xf numFmtId="0" fontId="3" fillId="0" borderId="0" xfId="0" applyFont="1" applyAlignment="1">
      <alignment horizontal="left" vertical="top"/>
    </xf>
    <xf numFmtId="0" fontId="3" fillId="0" borderId="22" xfId="0" applyFont="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0" borderId="0" xfId="0" applyFont="1" applyAlignment="1">
      <alignment horizontal="left" vertical="top" wrapText="1"/>
    </xf>
    <xf numFmtId="0" fontId="7" fillId="0" borderId="0" xfId="0" applyFont="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ill="1" applyAlignment="1" applyProtection="1">
      <alignment horizontal="left" vertical="top" wrapText="1"/>
      <protection locked="0"/>
    </xf>
  </cellXfs>
  <cellStyles count="235">
    <cellStyle name="20% - Accent1 2" xfId="26" xr:uid="{00000000-0005-0000-0000-000000000000}"/>
    <cellStyle name="20% - Accent1 2 2" xfId="27" xr:uid="{00000000-0005-0000-0000-000001000000}"/>
    <cellStyle name="20% - Accent1 3" xfId="28" xr:uid="{00000000-0005-0000-0000-000002000000}"/>
    <cellStyle name="20% - Accent2 2" xfId="29" xr:uid="{00000000-0005-0000-0000-000003000000}"/>
    <cellStyle name="20% - Accent2 2 2" xfId="30" xr:uid="{00000000-0005-0000-0000-000004000000}"/>
    <cellStyle name="20% - Accent2 3" xfId="31" xr:uid="{00000000-0005-0000-0000-000005000000}"/>
    <cellStyle name="20% - Accent3 2" xfId="32" xr:uid="{00000000-0005-0000-0000-000006000000}"/>
    <cellStyle name="20% - Accent3 2 2" xfId="33" xr:uid="{00000000-0005-0000-0000-000007000000}"/>
    <cellStyle name="20% - Accent3 3" xfId="34" xr:uid="{00000000-0005-0000-0000-000008000000}"/>
    <cellStyle name="20% - Accent4 2" xfId="35" xr:uid="{00000000-0005-0000-0000-000009000000}"/>
    <cellStyle name="20% - Accent4 2 2" xfId="36" xr:uid="{00000000-0005-0000-0000-00000A000000}"/>
    <cellStyle name="20% - Accent4 3" xfId="37" xr:uid="{00000000-0005-0000-0000-00000B000000}"/>
    <cellStyle name="20% - Accent5 2" xfId="38" xr:uid="{00000000-0005-0000-0000-00000C000000}"/>
    <cellStyle name="20% - Accent5 2 2" xfId="39" xr:uid="{00000000-0005-0000-0000-00000D000000}"/>
    <cellStyle name="20% - Accent5 3" xfId="40" xr:uid="{00000000-0005-0000-0000-00000E000000}"/>
    <cellStyle name="20% - Accent6 2" xfId="41" xr:uid="{00000000-0005-0000-0000-00000F000000}"/>
    <cellStyle name="20% - Accent6 2 2" xfId="42" xr:uid="{00000000-0005-0000-0000-000010000000}"/>
    <cellStyle name="20% - Accent6 3" xfId="43" xr:uid="{00000000-0005-0000-0000-000011000000}"/>
    <cellStyle name="40% - Accent1 2" xfId="44" xr:uid="{00000000-0005-0000-0000-000012000000}"/>
    <cellStyle name="40% - Accent1 2 2" xfId="45" xr:uid="{00000000-0005-0000-0000-000013000000}"/>
    <cellStyle name="40% - Accent1 3" xfId="46" xr:uid="{00000000-0005-0000-0000-000014000000}"/>
    <cellStyle name="40% - Accent2 2" xfId="47" xr:uid="{00000000-0005-0000-0000-000015000000}"/>
    <cellStyle name="40% - Accent2 2 2" xfId="48" xr:uid="{00000000-0005-0000-0000-000016000000}"/>
    <cellStyle name="40% - Accent2 3" xfId="49" xr:uid="{00000000-0005-0000-0000-000017000000}"/>
    <cellStyle name="40% - Accent3 2" xfId="50" xr:uid="{00000000-0005-0000-0000-000018000000}"/>
    <cellStyle name="40% - Accent3 2 2" xfId="51" xr:uid="{00000000-0005-0000-0000-000019000000}"/>
    <cellStyle name="40% - Accent3 3" xfId="52" xr:uid="{00000000-0005-0000-0000-00001A000000}"/>
    <cellStyle name="40% - Accent4 2" xfId="53" xr:uid="{00000000-0005-0000-0000-00001B000000}"/>
    <cellStyle name="40% - Accent4 2 2" xfId="54" xr:uid="{00000000-0005-0000-0000-00001C000000}"/>
    <cellStyle name="40% - Accent4 3" xfId="55" xr:uid="{00000000-0005-0000-0000-00001D000000}"/>
    <cellStyle name="40% - Accent5 2" xfId="56" xr:uid="{00000000-0005-0000-0000-00001E000000}"/>
    <cellStyle name="40% - Accent5 2 2" xfId="57" xr:uid="{00000000-0005-0000-0000-00001F000000}"/>
    <cellStyle name="40% - Accent5 3" xfId="58" xr:uid="{00000000-0005-0000-0000-000020000000}"/>
    <cellStyle name="40% - Accent6 2" xfId="59" xr:uid="{00000000-0005-0000-0000-000021000000}"/>
    <cellStyle name="40% - Accent6 2 2" xfId="60" xr:uid="{00000000-0005-0000-0000-000022000000}"/>
    <cellStyle name="40% - Accent6 3" xfId="61" xr:uid="{00000000-0005-0000-0000-000023000000}"/>
    <cellStyle name="60% - Accent1 2" xfId="62" xr:uid="{00000000-0005-0000-0000-000024000000}"/>
    <cellStyle name="60% - Accent1 2 2" xfId="63" xr:uid="{00000000-0005-0000-0000-000025000000}"/>
    <cellStyle name="60% - Accent1 3" xfId="64" xr:uid="{00000000-0005-0000-0000-000026000000}"/>
    <cellStyle name="60% - Accent2 2" xfId="65" xr:uid="{00000000-0005-0000-0000-000027000000}"/>
    <cellStyle name="60% - Accent2 2 2" xfId="66" xr:uid="{00000000-0005-0000-0000-000028000000}"/>
    <cellStyle name="60% - Accent2 3" xfId="67" xr:uid="{00000000-0005-0000-0000-000029000000}"/>
    <cellStyle name="60% - Accent3 2" xfId="68" xr:uid="{00000000-0005-0000-0000-00002A000000}"/>
    <cellStyle name="60% - Accent3 2 2" xfId="69" xr:uid="{00000000-0005-0000-0000-00002B000000}"/>
    <cellStyle name="60% - Accent3 3" xfId="70" xr:uid="{00000000-0005-0000-0000-00002C000000}"/>
    <cellStyle name="60% - Accent4 2" xfId="71" xr:uid="{00000000-0005-0000-0000-00002D000000}"/>
    <cellStyle name="60% - Accent4 2 2" xfId="72" xr:uid="{00000000-0005-0000-0000-00002E000000}"/>
    <cellStyle name="60% - Accent4 3" xfId="73" xr:uid="{00000000-0005-0000-0000-00002F000000}"/>
    <cellStyle name="60% - Accent5 2" xfId="74" xr:uid="{00000000-0005-0000-0000-000030000000}"/>
    <cellStyle name="60% - Accent5 2 2" xfId="75" xr:uid="{00000000-0005-0000-0000-000031000000}"/>
    <cellStyle name="60% - Accent5 3" xfId="76" xr:uid="{00000000-0005-0000-0000-000032000000}"/>
    <cellStyle name="60% - Accent6 2" xfId="77" xr:uid="{00000000-0005-0000-0000-000033000000}"/>
    <cellStyle name="60% - Accent6 2 2" xfId="78" xr:uid="{00000000-0005-0000-0000-000034000000}"/>
    <cellStyle name="60% - Accent6 3" xfId="79" xr:uid="{00000000-0005-0000-0000-000035000000}"/>
    <cellStyle name="Accent1 2" xfId="80" xr:uid="{00000000-0005-0000-0000-000036000000}"/>
    <cellStyle name="Accent1 2 2" xfId="81" xr:uid="{00000000-0005-0000-0000-000037000000}"/>
    <cellStyle name="Accent1 3" xfId="82" xr:uid="{00000000-0005-0000-0000-000038000000}"/>
    <cellStyle name="Accent2 2" xfId="83" xr:uid="{00000000-0005-0000-0000-000039000000}"/>
    <cellStyle name="Accent2 2 2" xfId="84" xr:uid="{00000000-0005-0000-0000-00003A000000}"/>
    <cellStyle name="Accent2 3" xfId="85" xr:uid="{00000000-0005-0000-0000-00003B000000}"/>
    <cellStyle name="Accent3 2" xfId="86" xr:uid="{00000000-0005-0000-0000-00003C000000}"/>
    <cellStyle name="Accent3 2 2" xfId="87" xr:uid="{00000000-0005-0000-0000-00003D000000}"/>
    <cellStyle name="Accent3 3" xfId="88" xr:uid="{00000000-0005-0000-0000-00003E000000}"/>
    <cellStyle name="Accent4 2" xfId="89" xr:uid="{00000000-0005-0000-0000-00003F000000}"/>
    <cellStyle name="Accent4 2 2" xfId="90" xr:uid="{00000000-0005-0000-0000-000040000000}"/>
    <cellStyle name="Accent4 3" xfId="91" xr:uid="{00000000-0005-0000-0000-000041000000}"/>
    <cellStyle name="Accent5 2" xfId="92" xr:uid="{00000000-0005-0000-0000-000042000000}"/>
    <cellStyle name="Accent5 2 2" xfId="93" xr:uid="{00000000-0005-0000-0000-000043000000}"/>
    <cellStyle name="Accent5 3" xfId="94" xr:uid="{00000000-0005-0000-0000-000044000000}"/>
    <cellStyle name="Accent6 2" xfId="95" xr:uid="{00000000-0005-0000-0000-000045000000}"/>
    <cellStyle name="Accent6 2 2" xfId="96" xr:uid="{00000000-0005-0000-0000-000046000000}"/>
    <cellStyle name="Accent6 3" xfId="97" xr:uid="{00000000-0005-0000-0000-000047000000}"/>
    <cellStyle name="Bad 2" xfId="98" xr:uid="{00000000-0005-0000-0000-000048000000}"/>
    <cellStyle name="Bad 2 2" xfId="99" xr:uid="{00000000-0005-0000-0000-000049000000}"/>
    <cellStyle name="Bad 3" xfId="100" xr:uid="{00000000-0005-0000-0000-00004A000000}"/>
    <cellStyle name="Calculation 2" xfId="101" xr:uid="{00000000-0005-0000-0000-00004B000000}"/>
    <cellStyle name="Calculation 2 2" xfId="102" xr:uid="{00000000-0005-0000-0000-00004C000000}"/>
    <cellStyle name="Calculation 3" xfId="103" xr:uid="{00000000-0005-0000-0000-00004D000000}"/>
    <cellStyle name="Check Cell 2" xfId="104" xr:uid="{00000000-0005-0000-0000-00004E000000}"/>
    <cellStyle name="Check Cell 2 2" xfId="105" xr:uid="{00000000-0005-0000-0000-00004F000000}"/>
    <cellStyle name="Check Cell 3" xfId="106" xr:uid="{00000000-0005-0000-0000-000050000000}"/>
    <cellStyle name="Comma" xfId="1" builtinId="3"/>
    <cellStyle name="Comma [0] 2" xfId="107" xr:uid="{00000000-0005-0000-0000-000052000000}"/>
    <cellStyle name="Comma [0] 3" xfId="108" xr:uid="{00000000-0005-0000-0000-000053000000}"/>
    <cellStyle name="Comma 10" xfId="109" xr:uid="{00000000-0005-0000-0000-000054000000}"/>
    <cellStyle name="Comma 11" xfId="110" xr:uid="{00000000-0005-0000-0000-000055000000}"/>
    <cellStyle name="Comma 12" xfId="111" xr:uid="{00000000-0005-0000-0000-000056000000}"/>
    <cellStyle name="Comma 13" xfId="112" xr:uid="{00000000-0005-0000-0000-000057000000}"/>
    <cellStyle name="Comma 14" xfId="113" xr:uid="{00000000-0005-0000-0000-000058000000}"/>
    <cellStyle name="Comma 15" xfId="114" xr:uid="{00000000-0005-0000-0000-000059000000}"/>
    <cellStyle name="Comma 2" xfId="10" xr:uid="{00000000-0005-0000-0000-00005A000000}"/>
    <cellStyle name="Comma 2 2" xfId="115" xr:uid="{00000000-0005-0000-0000-00005B000000}"/>
    <cellStyle name="Comma 2 3" xfId="229" xr:uid="{00000000-0005-0000-0000-00005C000000}"/>
    <cellStyle name="Comma 3" xfId="116" xr:uid="{00000000-0005-0000-0000-00005D000000}"/>
    <cellStyle name="Comma 3 2" xfId="117" xr:uid="{00000000-0005-0000-0000-00005E000000}"/>
    <cellStyle name="Comma 3 3" xfId="118" xr:uid="{00000000-0005-0000-0000-00005F000000}"/>
    <cellStyle name="Comma 4" xfId="119" xr:uid="{00000000-0005-0000-0000-000060000000}"/>
    <cellStyle name="Comma 5" xfId="120" xr:uid="{00000000-0005-0000-0000-000061000000}"/>
    <cellStyle name="Comma 6" xfId="121" xr:uid="{00000000-0005-0000-0000-000062000000}"/>
    <cellStyle name="Comma 7" xfId="122" xr:uid="{00000000-0005-0000-0000-000063000000}"/>
    <cellStyle name="Comma 8" xfId="123" xr:uid="{00000000-0005-0000-0000-000064000000}"/>
    <cellStyle name="Comma 9" xfId="124" xr:uid="{00000000-0005-0000-0000-000065000000}"/>
    <cellStyle name="Currency" xfId="2" builtinId="4"/>
    <cellStyle name="Currency [0] 2" xfId="125" xr:uid="{00000000-0005-0000-0000-000067000000}"/>
    <cellStyle name="Currency [0] 3" xfId="126" xr:uid="{00000000-0005-0000-0000-000068000000}"/>
    <cellStyle name="Currency 10" xfId="127" xr:uid="{00000000-0005-0000-0000-000069000000}"/>
    <cellStyle name="Currency 11" xfId="128" xr:uid="{00000000-0005-0000-0000-00006A000000}"/>
    <cellStyle name="Currency 12" xfId="129" xr:uid="{00000000-0005-0000-0000-00006B000000}"/>
    <cellStyle name="Currency 13" xfId="130" xr:uid="{00000000-0005-0000-0000-00006C000000}"/>
    <cellStyle name="Currency 14" xfId="131" xr:uid="{00000000-0005-0000-0000-00006D000000}"/>
    <cellStyle name="Currency 15" xfId="132" xr:uid="{00000000-0005-0000-0000-00006E000000}"/>
    <cellStyle name="Currency 16" xfId="22" xr:uid="{00000000-0005-0000-0000-00006F000000}"/>
    <cellStyle name="Currency 2" xfId="12" xr:uid="{00000000-0005-0000-0000-000070000000}"/>
    <cellStyle name="Currency 2 2" xfId="134" xr:uid="{00000000-0005-0000-0000-000071000000}"/>
    <cellStyle name="Currency 2 3" xfId="133" xr:uid="{00000000-0005-0000-0000-000072000000}"/>
    <cellStyle name="Currency 3" xfId="135" xr:uid="{00000000-0005-0000-0000-000073000000}"/>
    <cellStyle name="Currency 4" xfId="136" xr:uid="{00000000-0005-0000-0000-000074000000}"/>
    <cellStyle name="Currency 4 2" xfId="137" xr:uid="{00000000-0005-0000-0000-000075000000}"/>
    <cellStyle name="Currency 5" xfId="138" xr:uid="{00000000-0005-0000-0000-000076000000}"/>
    <cellStyle name="Currency 6" xfId="139" xr:uid="{00000000-0005-0000-0000-000077000000}"/>
    <cellStyle name="Currency 7" xfId="140" xr:uid="{00000000-0005-0000-0000-000078000000}"/>
    <cellStyle name="Currency 8" xfId="141" xr:uid="{00000000-0005-0000-0000-000079000000}"/>
    <cellStyle name="Currency 9" xfId="142" xr:uid="{00000000-0005-0000-0000-00007A000000}"/>
    <cellStyle name="Explanatory Text 2" xfId="143" xr:uid="{00000000-0005-0000-0000-00007B000000}"/>
    <cellStyle name="Explanatory Text 2 2" xfId="144" xr:uid="{00000000-0005-0000-0000-00007C000000}"/>
    <cellStyle name="Explanatory Text 3" xfId="145" xr:uid="{00000000-0005-0000-0000-00007D000000}"/>
    <cellStyle name="Good 2" xfId="146" xr:uid="{00000000-0005-0000-0000-00007E000000}"/>
    <cellStyle name="Good 2 2" xfId="147" xr:uid="{00000000-0005-0000-0000-00007F000000}"/>
    <cellStyle name="Good 3" xfId="148" xr:uid="{00000000-0005-0000-0000-000080000000}"/>
    <cellStyle name="Heading 1 2" xfId="149" xr:uid="{00000000-0005-0000-0000-000081000000}"/>
    <cellStyle name="Heading 1 2 2" xfId="150" xr:uid="{00000000-0005-0000-0000-000082000000}"/>
    <cellStyle name="Heading 1 3" xfId="151" xr:uid="{00000000-0005-0000-0000-000083000000}"/>
    <cellStyle name="Heading 2 2" xfId="152" xr:uid="{00000000-0005-0000-0000-000084000000}"/>
    <cellStyle name="Heading 2 2 2" xfId="153" xr:uid="{00000000-0005-0000-0000-000085000000}"/>
    <cellStyle name="Heading 2 3" xfId="154" xr:uid="{00000000-0005-0000-0000-000086000000}"/>
    <cellStyle name="Heading 3 2" xfId="155" xr:uid="{00000000-0005-0000-0000-000087000000}"/>
    <cellStyle name="Heading 3 2 2" xfId="156" xr:uid="{00000000-0005-0000-0000-000088000000}"/>
    <cellStyle name="Heading 3 3" xfId="157" xr:uid="{00000000-0005-0000-0000-000089000000}"/>
    <cellStyle name="Heading 4 2" xfId="158" xr:uid="{00000000-0005-0000-0000-00008A000000}"/>
    <cellStyle name="Heading 4 2 2" xfId="159" xr:uid="{00000000-0005-0000-0000-00008B000000}"/>
    <cellStyle name="Heading 4 3" xfId="160" xr:uid="{00000000-0005-0000-0000-00008C000000}"/>
    <cellStyle name="Input 2" xfId="161" xr:uid="{00000000-0005-0000-0000-00008D000000}"/>
    <cellStyle name="Input 2 2" xfId="162" xr:uid="{00000000-0005-0000-0000-00008E000000}"/>
    <cellStyle name="Input 3" xfId="163" xr:uid="{00000000-0005-0000-0000-00008F000000}"/>
    <cellStyle name="Linked Cell 2" xfId="164" xr:uid="{00000000-0005-0000-0000-000090000000}"/>
    <cellStyle name="Linked Cell 2 2" xfId="165" xr:uid="{00000000-0005-0000-0000-000091000000}"/>
    <cellStyle name="Linked Cell 3" xfId="166" xr:uid="{00000000-0005-0000-0000-000092000000}"/>
    <cellStyle name="Neutral 2" xfId="167" xr:uid="{00000000-0005-0000-0000-000093000000}"/>
    <cellStyle name="Neutral 2 2" xfId="168" xr:uid="{00000000-0005-0000-0000-000094000000}"/>
    <cellStyle name="Neutral 3" xfId="169" xr:uid="{00000000-0005-0000-0000-000095000000}"/>
    <cellStyle name="Normal" xfId="0" builtinId="0"/>
    <cellStyle name="Normal 10" xfId="170" xr:uid="{00000000-0005-0000-0000-000097000000}"/>
    <cellStyle name="Normal 10 2" xfId="171" xr:uid="{00000000-0005-0000-0000-000098000000}"/>
    <cellStyle name="Normal 11" xfId="172" xr:uid="{00000000-0005-0000-0000-000099000000}"/>
    <cellStyle name="Normal 12" xfId="173" xr:uid="{00000000-0005-0000-0000-00009A000000}"/>
    <cellStyle name="Normal 13" xfId="174" xr:uid="{00000000-0005-0000-0000-00009B000000}"/>
    <cellStyle name="Normal 14" xfId="175" xr:uid="{00000000-0005-0000-0000-00009C000000}"/>
    <cellStyle name="Normal 15" xfId="176" xr:uid="{00000000-0005-0000-0000-00009D000000}"/>
    <cellStyle name="Normal 16" xfId="24" xr:uid="{00000000-0005-0000-0000-00009E000000}"/>
    <cellStyle name="Normal 17" xfId="21" xr:uid="{00000000-0005-0000-0000-00009F000000}"/>
    <cellStyle name="Normal 17 2" xfId="228" xr:uid="{00000000-0005-0000-0000-0000A0000000}"/>
    <cellStyle name="Normal 17 3" xfId="25" xr:uid="{00000000-0005-0000-0000-0000A1000000}"/>
    <cellStyle name="Normal 18" xfId="227" xr:uid="{00000000-0005-0000-0000-0000A2000000}"/>
    <cellStyle name="Normal 19" xfId="23" xr:uid="{00000000-0005-0000-0000-0000A3000000}"/>
    <cellStyle name="Normal 2" xfId="8" xr:uid="{00000000-0005-0000-0000-0000A4000000}"/>
    <cellStyle name="Normal 2 2" xfId="17" xr:uid="{00000000-0005-0000-0000-0000A5000000}"/>
    <cellStyle name="Normal 2 2 2" xfId="178" xr:uid="{00000000-0005-0000-0000-0000A6000000}"/>
    <cellStyle name="Normal 2 3" xfId="19" xr:uid="{00000000-0005-0000-0000-0000A7000000}"/>
    <cellStyle name="Normal 2 3 2" xfId="179" xr:uid="{00000000-0005-0000-0000-0000A8000000}"/>
    <cellStyle name="Normal 2 4" xfId="177" xr:uid="{00000000-0005-0000-0000-0000A9000000}"/>
    <cellStyle name="Normal 2 5" xfId="230" xr:uid="{00000000-0005-0000-0000-0000AA000000}"/>
    <cellStyle name="Normal 3" xfId="9" xr:uid="{00000000-0005-0000-0000-0000AB000000}"/>
    <cellStyle name="Normal 3 2" xfId="14" xr:uid="{00000000-0005-0000-0000-0000AC000000}"/>
    <cellStyle name="Normal 3 2 2" xfId="16" xr:uid="{00000000-0005-0000-0000-0000AD000000}"/>
    <cellStyle name="Normal 3 2 3" xfId="181" xr:uid="{00000000-0005-0000-0000-0000AE000000}"/>
    <cellStyle name="Normal 3 3" xfId="182" xr:uid="{00000000-0005-0000-0000-0000AF000000}"/>
    <cellStyle name="Normal 3 4" xfId="183" xr:uid="{00000000-0005-0000-0000-0000B0000000}"/>
    <cellStyle name="Normal 3 5" xfId="184" xr:uid="{00000000-0005-0000-0000-0000B1000000}"/>
    <cellStyle name="Normal 3 6" xfId="180" xr:uid="{00000000-0005-0000-0000-0000B2000000}"/>
    <cellStyle name="Normal 3 7" xfId="231" xr:uid="{00000000-0005-0000-0000-0000B3000000}"/>
    <cellStyle name="Normal 4" xfId="13" xr:uid="{00000000-0005-0000-0000-0000B4000000}"/>
    <cellStyle name="Normal 4 2" xfId="20" xr:uid="{00000000-0005-0000-0000-0000B5000000}"/>
    <cellStyle name="Normal 4 2 2" xfId="186" xr:uid="{00000000-0005-0000-0000-0000B6000000}"/>
    <cellStyle name="Normal 4 3" xfId="187" xr:uid="{00000000-0005-0000-0000-0000B7000000}"/>
    <cellStyle name="Normal 4 4" xfId="185" xr:uid="{00000000-0005-0000-0000-0000B8000000}"/>
    <cellStyle name="Normal 4 5" xfId="232" xr:uid="{00000000-0005-0000-0000-0000B9000000}"/>
    <cellStyle name="Normal 5" xfId="15" xr:uid="{00000000-0005-0000-0000-0000BA000000}"/>
    <cellStyle name="Normal 5 2" xfId="189" xr:uid="{00000000-0005-0000-0000-0000BB000000}"/>
    <cellStyle name="Normal 5 3" xfId="190" xr:uid="{00000000-0005-0000-0000-0000BC000000}"/>
    <cellStyle name="Normal 5 4" xfId="188" xr:uid="{00000000-0005-0000-0000-0000BD000000}"/>
    <cellStyle name="Normal 5 5" xfId="233" xr:uid="{00000000-0005-0000-0000-0000BE000000}"/>
    <cellStyle name="Normal 6" xfId="6" xr:uid="{00000000-0005-0000-0000-0000BF000000}"/>
    <cellStyle name="Normal 6 2" xfId="192" xr:uid="{00000000-0005-0000-0000-0000C0000000}"/>
    <cellStyle name="Normal 6 3" xfId="191" xr:uid="{00000000-0005-0000-0000-0000C1000000}"/>
    <cellStyle name="Normal 6 4" xfId="234" xr:uid="{00000000-0005-0000-0000-0000C2000000}"/>
    <cellStyle name="Normal 7" xfId="7" xr:uid="{00000000-0005-0000-0000-0000C3000000}"/>
    <cellStyle name="Normal 7 2" xfId="193" xr:uid="{00000000-0005-0000-0000-0000C4000000}"/>
    <cellStyle name="Normal 8" xfId="194" xr:uid="{00000000-0005-0000-0000-0000C5000000}"/>
    <cellStyle name="Normal 9" xfId="195" xr:uid="{00000000-0005-0000-0000-0000C6000000}"/>
    <cellStyle name="Normal_BUDGET DETAIL - SARASOTA" xfId="3" xr:uid="{00000000-0005-0000-0000-0000C7000000}"/>
    <cellStyle name="Normal_FY08 Budget Detail CBC South YFA Manatee" xfId="4" xr:uid="{00000000-0005-0000-0000-0000C8000000}"/>
    <cellStyle name="Note 2" xfId="196" xr:uid="{00000000-0005-0000-0000-0000C9000000}"/>
    <cellStyle name="Note 2 2" xfId="197" xr:uid="{00000000-0005-0000-0000-0000CA000000}"/>
    <cellStyle name="Note 2 2 2" xfId="198" xr:uid="{00000000-0005-0000-0000-0000CB000000}"/>
    <cellStyle name="Note 2 3" xfId="199" xr:uid="{00000000-0005-0000-0000-0000CC000000}"/>
    <cellStyle name="Note 2 3 2" xfId="200" xr:uid="{00000000-0005-0000-0000-0000CD000000}"/>
    <cellStyle name="Note 2 4" xfId="201" xr:uid="{00000000-0005-0000-0000-0000CE000000}"/>
    <cellStyle name="Note 2 4 2" xfId="202" xr:uid="{00000000-0005-0000-0000-0000CF000000}"/>
    <cellStyle name="Note 2 5" xfId="203" xr:uid="{00000000-0005-0000-0000-0000D0000000}"/>
    <cellStyle name="Note 3" xfId="204" xr:uid="{00000000-0005-0000-0000-0000D1000000}"/>
    <cellStyle name="Note 3 2" xfId="205" xr:uid="{00000000-0005-0000-0000-0000D2000000}"/>
    <cellStyle name="Note 4" xfId="206" xr:uid="{00000000-0005-0000-0000-0000D3000000}"/>
    <cellStyle name="Output 2" xfId="207" xr:uid="{00000000-0005-0000-0000-0000D4000000}"/>
    <cellStyle name="Output 2 2" xfId="208" xr:uid="{00000000-0005-0000-0000-0000D5000000}"/>
    <cellStyle name="Output 3" xfId="209" xr:uid="{00000000-0005-0000-0000-0000D6000000}"/>
    <cellStyle name="Percent" xfId="5" builtinId="5"/>
    <cellStyle name="Percent 2" xfId="11" xr:uid="{00000000-0005-0000-0000-0000D8000000}"/>
    <cellStyle name="Percent 2 2" xfId="211" xr:uid="{00000000-0005-0000-0000-0000D9000000}"/>
    <cellStyle name="Percent 2 3" xfId="212" xr:uid="{00000000-0005-0000-0000-0000DA000000}"/>
    <cellStyle name="Percent 2 4" xfId="210" xr:uid="{00000000-0005-0000-0000-0000DB000000}"/>
    <cellStyle name="Percent 3" xfId="18" xr:uid="{00000000-0005-0000-0000-0000DC000000}"/>
    <cellStyle name="Percent 3 2" xfId="213" xr:uid="{00000000-0005-0000-0000-0000DD000000}"/>
    <cellStyle name="Percent 4" xfId="214" xr:uid="{00000000-0005-0000-0000-0000DE000000}"/>
    <cellStyle name="Percent 5" xfId="215" xr:uid="{00000000-0005-0000-0000-0000DF000000}"/>
    <cellStyle name="Percent 6" xfId="216" xr:uid="{00000000-0005-0000-0000-0000E0000000}"/>
    <cellStyle name="Percent 7" xfId="217" xr:uid="{00000000-0005-0000-0000-0000E1000000}"/>
    <cellStyle name="Title 2" xfId="218" xr:uid="{00000000-0005-0000-0000-0000E2000000}"/>
    <cellStyle name="Title 2 2" xfId="219" xr:uid="{00000000-0005-0000-0000-0000E3000000}"/>
    <cellStyle name="Title 3" xfId="220" xr:uid="{00000000-0005-0000-0000-0000E4000000}"/>
    <cellStyle name="Total 2" xfId="221" xr:uid="{00000000-0005-0000-0000-0000E5000000}"/>
    <cellStyle name="Total 2 2" xfId="222" xr:uid="{00000000-0005-0000-0000-0000E6000000}"/>
    <cellStyle name="Total 3" xfId="223" xr:uid="{00000000-0005-0000-0000-0000E7000000}"/>
    <cellStyle name="Warning Text 2" xfId="224" xr:uid="{00000000-0005-0000-0000-0000E8000000}"/>
    <cellStyle name="Warning Text 2 2" xfId="225" xr:uid="{00000000-0005-0000-0000-0000E9000000}"/>
    <cellStyle name="Warning Text 3" xfId="226" xr:uid="{00000000-0005-0000-0000-0000EA000000}"/>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showGridLines="0" tabSelected="1" zoomScaleNormal="100" workbookViewId="0">
      <selection activeCell="C1" sqref="C1:F1"/>
    </sheetView>
  </sheetViews>
  <sheetFormatPr defaultRowHeight="12.75" x14ac:dyDescent="0.2"/>
  <cols>
    <col min="1" max="1" width="9.7109375" customWidth="1"/>
    <col min="2" max="2" width="26.5703125" customWidth="1"/>
    <col min="3" max="3" width="16.5703125" customWidth="1"/>
    <col min="4" max="4" width="14.85546875" customWidth="1"/>
    <col min="5" max="5" width="16.57031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301" t="s">
        <v>344</v>
      </c>
      <c r="B1" s="301"/>
      <c r="C1" s="300"/>
      <c r="D1" s="300"/>
      <c r="E1" s="300"/>
      <c r="F1" s="300"/>
      <c r="G1" s="263"/>
      <c r="H1" s="263"/>
    </row>
    <row r="2" spans="1:9" x14ac:dyDescent="0.2">
      <c r="A2" s="298" t="s">
        <v>321</v>
      </c>
      <c r="B2" s="298"/>
      <c r="C2" s="298"/>
      <c r="D2" s="298"/>
      <c r="E2" s="298"/>
      <c r="F2" s="298"/>
      <c r="G2" s="298"/>
      <c r="H2" s="298"/>
    </row>
    <row r="3" spans="1:9" ht="20.100000000000001" customHeight="1" x14ac:dyDescent="0.2"/>
    <row r="4" spans="1:9" x14ac:dyDescent="0.2">
      <c r="A4" s="299" t="s">
        <v>345</v>
      </c>
      <c r="B4" s="299"/>
      <c r="C4" s="300"/>
      <c r="D4" s="300"/>
      <c r="E4" s="300"/>
      <c r="F4" s="300"/>
      <c r="G4" s="46"/>
      <c r="H4" s="46"/>
    </row>
    <row r="5" spans="1:9" x14ac:dyDescent="0.2">
      <c r="A5" s="299" t="s">
        <v>240</v>
      </c>
      <c r="B5" s="299"/>
      <c r="C5" s="299"/>
      <c r="D5" s="299"/>
      <c r="E5" s="299"/>
      <c r="F5" s="299"/>
      <c r="G5" s="299"/>
      <c r="H5" s="299"/>
    </row>
    <row r="6" spans="1:9" x14ac:dyDescent="0.2">
      <c r="A6" s="3"/>
      <c r="B6" s="4"/>
      <c r="C6" s="4"/>
      <c r="D6" s="4"/>
      <c r="E6" s="4"/>
    </row>
    <row r="7" spans="1:9" x14ac:dyDescent="0.2">
      <c r="A7" s="47" t="s">
        <v>241</v>
      </c>
      <c r="B7" s="28"/>
      <c r="C7" s="28"/>
      <c r="D7" s="28"/>
      <c r="E7" s="4"/>
    </row>
    <row r="8" spans="1:9" x14ac:dyDescent="0.2">
      <c r="A8" s="274" t="s">
        <v>242</v>
      </c>
      <c r="B8" s="274"/>
      <c r="C8" s="274"/>
      <c r="D8" s="274"/>
      <c r="E8" s="274"/>
    </row>
    <row r="9" spans="1:9" x14ac:dyDescent="0.2">
      <c r="A9" s="47" t="s">
        <v>247</v>
      </c>
      <c r="B9" s="28"/>
      <c r="C9" s="28"/>
      <c r="D9" s="28"/>
      <c r="E9" s="4"/>
    </row>
    <row r="10" spans="1:9" x14ac:dyDescent="0.2">
      <c r="A10" s="47" t="s">
        <v>248</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75" t="s">
        <v>0</v>
      </c>
      <c r="B13" s="276"/>
      <c r="C13" s="2" t="s">
        <v>1</v>
      </c>
      <c r="D13" s="2" t="s">
        <v>2</v>
      </c>
      <c r="E13" s="2" t="s">
        <v>3</v>
      </c>
    </row>
    <row r="14" spans="1:9" ht="39" thickBot="1" x14ac:dyDescent="0.25">
      <c r="A14" s="277" t="s">
        <v>5</v>
      </c>
      <c r="B14" s="278"/>
      <c r="C14" s="10" t="s">
        <v>6</v>
      </c>
      <c r="D14" s="82" t="s">
        <v>217</v>
      </c>
      <c r="E14" s="10" t="s">
        <v>151</v>
      </c>
    </row>
    <row r="15" spans="1:9" ht="20.100000000000001" customHeight="1" thickTop="1" thickBot="1" x14ac:dyDescent="0.25">
      <c r="A15" t="s">
        <v>7</v>
      </c>
      <c r="B15" t="s">
        <v>139</v>
      </c>
      <c r="C15" s="98">
        <f>+'A. Salaries'!H80</f>
        <v>0</v>
      </c>
      <c r="D15" s="112">
        <v>1</v>
      </c>
      <c r="E15" s="101">
        <f>C15*D15</f>
        <v>0</v>
      </c>
      <c r="F15" s="12"/>
      <c r="H15" s="11"/>
      <c r="I15" s="11"/>
    </row>
    <row r="16" spans="1:9" ht="20.100000000000001" customHeight="1" thickTop="1" thickBot="1" x14ac:dyDescent="0.25">
      <c r="A16" t="s">
        <v>8</v>
      </c>
      <c r="B16" t="s">
        <v>138</v>
      </c>
      <c r="C16" s="99">
        <f>'B. Benefits'!D34</f>
        <v>0</v>
      </c>
      <c r="D16" s="112">
        <v>1</v>
      </c>
      <c r="E16" s="101">
        <f>C16*D16</f>
        <v>0</v>
      </c>
      <c r="F16" s="12"/>
      <c r="H16" s="11"/>
      <c r="I16" s="11"/>
    </row>
    <row r="17" spans="1:10" ht="20.100000000000001" customHeight="1" thickTop="1" thickBot="1" x14ac:dyDescent="0.25">
      <c r="A17" s="280" t="s">
        <v>220</v>
      </c>
      <c r="B17" s="280"/>
      <c r="C17" s="116">
        <f>SUM(C15:C16)</f>
        <v>0</v>
      </c>
      <c r="D17" s="113"/>
      <c r="E17" s="102">
        <f>E15+E16</f>
        <v>0</v>
      </c>
      <c r="F17" s="12"/>
      <c r="H17" s="11"/>
      <c r="I17" s="11"/>
      <c r="J17" s="208"/>
    </row>
    <row r="18" spans="1:10" ht="20.100000000000001" customHeight="1" thickTop="1" thickBot="1" x14ac:dyDescent="0.25">
      <c r="A18" t="s">
        <v>9</v>
      </c>
      <c r="B18" t="s">
        <v>18</v>
      </c>
      <c r="C18" s="100">
        <f>'C. Staff Travel'!F32</f>
        <v>0</v>
      </c>
      <c r="D18" s="112">
        <v>1</v>
      </c>
      <c r="E18" s="102">
        <f>C18*D18</f>
        <v>0</v>
      </c>
      <c r="F18" s="12"/>
      <c r="H18" s="11"/>
      <c r="I18" s="11"/>
    </row>
    <row r="19" spans="1:10" ht="20.100000000000001" customHeight="1" thickTop="1" thickBot="1" x14ac:dyDescent="0.25">
      <c r="A19" t="s">
        <v>10</v>
      </c>
      <c r="B19" t="s">
        <v>140</v>
      </c>
      <c r="C19" s="100">
        <f>'D. Vehicle'!D22</f>
        <v>0</v>
      </c>
      <c r="D19" s="112">
        <v>1</v>
      </c>
      <c r="E19" s="101">
        <f>C19*D19</f>
        <v>0</v>
      </c>
      <c r="F19" s="12"/>
      <c r="H19" s="11"/>
      <c r="I19" s="11"/>
    </row>
    <row r="20" spans="1:10" ht="20.100000000000001" customHeight="1" thickTop="1" thickBot="1" x14ac:dyDescent="0.25">
      <c r="A20" t="s">
        <v>11</v>
      </c>
      <c r="B20" s="156" t="s">
        <v>297</v>
      </c>
      <c r="C20" s="100">
        <f>'E. Communication'!D23</f>
        <v>0</v>
      </c>
      <c r="D20" s="112">
        <v>1</v>
      </c>
      <c r="E20" s="101">
        <f>C20*D20</f>
        <v>0</v>
      </c>
      <c r="F20" s="12"/>
      <c r="H20" s="11"/>
      <c r="I20" s="11"/>
    </row>
    <row r="21" spans="1:10" ht="20.100000000000001" customHeight="1" thickTop="1" thickBot="1" x14ac:dyDescent="0.25">
      <c r="A21" t="s">
        <v>12</v>
      </c>
      <c r="B21" t="s">
        <v>19</v>
      </c>
      <c r="C21" s="100">
        <f>+'F. Insurance'!D24</f>
        <v>0</v>
      </c>
      <c r="D21" s="112">
        <v>1</v>
      </c>
      <c r="E21" s="101">
        <f>C21*D21</f>
        <v>0</v>
      </c>
      <c r="F21" s="12"/>
      <c r="H21" s="11"/>
      <c r="I21" s="11"/>
    </row>
    <row r="22" spans="1:10" ht="20.100000000000001" customHeight="1" thickTop="1" thickBot="1" x14ac:dyDescent="0.25">
      <c r="A22" t="s">
        <v>13</v>
      </c>
      <c r="B22" t="s">
        <v>146</v>
      </c>
      <c r="C22" s="100">
        <f>'G. Occupancy'!D26</f>
        <v>0</v>
      </c>
      <c r="D22" s="112">
        <v>1</v>
      </c>
      <c r="E22" s="101">
        <f>C22*D22</f>
        <v>0</v>
      </c>
      <c r="F22" s="12"/>
      <c r="G22" s="80"/>
      <c r="H22" s="11"/>
      <c r="I22" s="11"/>
    </row>
    <row r="23" spans="1:10" ht="20.100000000000001" customHeight="1" thickTop="1" thickBot="1" x14ac:dyDescent="0.25">
      <c r="A23" t="s">
        <v>14</v>
      </c>
      <c r="B23" t="s">
        <v>157</v>
      </c>
      <c r="C23" s="100">
        <f>'H. Pers Recruit-Training'!D22</f>
        <v>0</v>
      </c>
      <c r="D23" s="112">
        <v>1</v>
      </c>
      <c r="E23" s="101">
        <f t="shared" ref="E23:E31" si="0">C23*D23</f>
        <v>0</v>
      </c>
      <c r="F23" s="12"/>
      <c r="H23" s="11"/>
      <c r="I23" s="11"/>
    </row>
    <row r="24" spans="1:10" ht="20.100000000000001" customHeight="1" thickTop="1" thickBot="1" x14ac:dyDescent="0.25">
      <c r="A24" t="s">
        <v>15</v>
      </c>
      <c r="B24" t="s">
        <v>147</v>
      </c>
      <c r="C24" s="100">
        <f>'I. Equipment'!D33</f>
        <v>0</v>
      </c>
      <c r="D24" s="112">
        <v>1</v>
      </c>
      <c r="E24" s="101">
        <f t="shared" si="0"/>
        <v>0</v>
      </c>
      <c r="F24" s="12"/>
      <c r="H24" s="11"/>
    </row>
    <row r="25" spans="1:10" ht="20.100000000000001" customHeight="1" thickTop="1" thickBot="1" x14ac:dyDescent="0.25">
      <c r="A25" t="s">
        <v>16</v>
      </c>
      <c r="B25" t="s">
        <v>20</v>
      </c>
      <c r="C25" s="100">
        <f>'J. Office Expense'!D21</f>
        <v>0</v>
      </c>
      <c r="D25" s="112">
        <v>1</v>
      </c>
      <c r="E25" s="101">
        <f t="shared" si="0"/>
        <v>0</v>
      </c>
      <c r="F25" s="12"/>
      <c r="H25" s="80"/>
      <c r="I25" s="12"/>
    </row>
    <row r="26" spans="1:10" ht="20.100000000000001" customHeight="1" thickTop="1" thickBot="1" x14ac:dyDescent="0.25">
      <c r="A26" t="s">
        <v>17</v>
      </c>
      <c r="B26" s="37" t="s">
        <v>198</v>
      </c>
      <c r="C26" s="100">
        <f>+'K. Program Expense'!D21</f>
        <v>0</v>
      </c>
      <c r="D26" s="112">
        <v>1</v>
      </c>
      <c r="E26" s="102">
        <f t="shared" si="0"/>
        <v>0</v>
      </c>
      <c r="F26" s="12"/>
    </row>
    <row r="27" spans="1:10" ht="20.100000000000001" customHeight="1" thickTop="1" thickBot="1" x14ac:dyDescent="0.25">
      <c r="A27" t="s">
        <v>150</v>
      </c>
      <c r="B27" t="s">
        <v>154</v>
      </c>
      <c r="C27" s="100">
        <f>'L. Professional Fees'!D22</f>
        <v>0</v>
      </c>
      <c r="D27" s="112">
        <v>1</v>
      </c>
      <c r="E27" s="101">
        <f t="shared" si="0"/>
        <v>0</v>
      </c>
      <c r="F27" s="12"/>
    </row>
    <row r="28" spans="1:10" ht="20.100000000000001" customHeight="1" thickTop="1" thickBot="1" x14ac:dyDescent="0.25">
      <c r="A28" t="s">
        <v>153</v>
      </c>
      <c r="B28" t="s">
        <v>159</v>
      </c>
      <c r="C28" s="99">
        <f>'M.Meetings &amp; Conferences'!D22</f>
        <v>0</v>
      </c>
      <c r="D28" s="112">
        <v>1</v>
      </c>
      <c r="E28" s="101">
        <f t="shared" si="0"/>
        <v>0</v>
      </c>
      <c r="F28" s="12"/>
    </row>
    <row r="29" spans="1:10" ht="20.100000000000001" customHeight="1" thickTop="1" thickBot="1" x14ac:dyDescent="0.25">
      <c r="A29" s="37" t="s">
        <v>199</v>
      </c>
      <c r="B29" s="37" t="s">
        <v>200</v>
      </c>
      <c r="C29" s="99">
        <f>'N. Direct Client Assistance'!D22</f>
        <v>0</v>
      </c>
      <c r="D29" s="112">
        <v>1</v>
      </c>
      <c r="E29" s="103">
        <f t="shared" si="0"/>
        <v>0</v>
      </c>
      <c r="F29" s="12"/>
    </row>
    <row r="30" spans="1:10" ht="29.25" customHeight="1" thickTop="1" thickBot="1" x14ac:dyDescent="0.25">
      <c r="A30" s="280" t="s">
        <v>219</v>
      </c>
      <c r="B30" s="280"/>
      <c r="C30" s="116">
        <f>SUM(C17:C29)</f>
        <v>0</v>
      </c>
      <c r="D30" s="113"/>
      <c r="E30" s="101">
        <f>SUM(E17:E29)</f>
        <v>0</v>
      </c>
      <c r="F30" s="12"/>
      <c r="G30" s="221"/>
      <c r="H30" s="67"/>
    </row>
    <row r="31" spans="1:10" ht="39.75" customHeight="1" thickTop="1" thickBot="1" x14ac:dyDescent="0.25">
      <c r="A31" s="279" t="s">
        <v>319</v>
      </c>
      <c r="B31" s="279"/>
      <c r="C31" s="115">
        <f>+'O. Administative Expense'!D17</f>
        <v>0</v>
      </c>
      <c r="D31" s="112">
        <v>1</v>
      </c>
      <c r="E31" s="103">
        <f t="shared" si="0"/>
        <v>0</v>
      </c>
      <c r="F31" s="12"/>
      <c r="I31" s="11"/>
      <c r="J31" s="12"/>
    </row>
    <row r="32" spans="1:10" ht="26.25" customHeight="1" thickTop="1" thickBot="1" x14ac:dyDescent="0.3">
      <c r="A32" s="281" t="s">
        <v>295</v>
      </c>
      <c r="B32" s="281"/>
      <c r="C32" s="114">
        <f>IFERROR(C31/C30,0)</f>
        <v>0</v>
      </c>
      <c r="D32" s="282" t="str">
        <f>IF(C32&lt;0.1,"","Over 10%")</f>
        <v/>
      </c>
      <c r="E32" s="282"/>
      <c r="F32" s="12"/>
      <c r="I32" s="12"/>
    </row>
    <row r="33" spans="1:10" s="39" customFormat="1" ht="45" customHeight="1" thickTop="1" thickBot="1" x14ac:dyDescent="0.3">
      <c r="B33" s="53" t="s">
        <v>218</v>
      </c>
      <c r="C33" s="104">
        <f>SUM(C30:C31)</f>
        <v>0</v>
      </c>
      <c r="D33" s="52" t="s">
        <v>243</v>
      </c>
      <c r="E33" s="104">
        <f>E30+E31</f>
        <v>0</v>
      </c>
      <c r="F33" s="51"/>
      <c r="G33" s="220"/>
      <c r="H33" s="220"/>
      <c r="I33" s="51"/>
      <c r="J33" s="12"/>
    </row>
    <row r="34" spans="1:10" s="39" customFormat="1" ht="14.25" thickTop="1" thickBot="1" x14ac:dyDescent="0.25">
      <c r="F34" s="51"/>
      <c r="G34" s="220"/>
    </row>
    <row r="35" spans="1:10" s="39" customFormat="1" ht="14.25" thickTop="1" thickBot="1" x14ac:dyDescent="0.25">
      <c r="A35" s="39" t="s">
        <v>318</v>
      </c>
      <c r="C35" s="99">
        <f>+'P. Match'!D21</f>
        <v>0</v>
      </c>
      <c r="D35" s="112">
        <v>1</v>
      </c>
      <c r="E35" s="103">
        <f t="shared" ref="E35" si="1">C35*D35</f>
        <v>0</v>
      </c>
      <c r="F35" s="51"/>
      <c r="G35" s="220"/>
    </row>
    <row r="36" spans="1:10" s="39" customFormat="1" ht="13.5" thickTop="1" x14ac:dyDescent="0.2">
      <c r="F36" s="51"/>
      <c r="G36" s="220"/>
    </row>
    <row r="37" spans="1:10" s="39" customFormat="1" x14ac:dyDescent="0.2">
      <c r="A37" s="236" t="s">
        <v>338</v>
      </c>
      <c r="B37" s="236"/>
      <c r="C37" s="236"/>
      <c r="D37" s="293"/>
      <c r="E37" s="294"/>
      <c r="F37" s="51"/>
      <c r="G37" s="220"/>
    </row>
    <row r="38" spans="1:10" s="39" customFormat="1" x14ac:dyDescent="0.2">
      <c r="F38" s="51"/>
      <c r="G38" s="220"/>
    </row>
    <row r="39" spans="1:10" s="39" customFormat="1" ht="13.5" thickBot="1" x14ac:dyDescent="0.25">
      <c r="F39" s="51"/>
      <c r="G39" s="220"/>
    </row>
    <row r="40" spans="1:10" s="39" customFormat="1" x14ac:dyDescent="0.2">
      <c r="A40" s="284" t="s">
        <v>337</v>
      </c>
      <c r="B40" s="285"/>
      <c r="C40" s="285"/>
      <c r="D40" s="286"/>
      <c r="E40" s="295"/>
      <c r="F40" s="51"/>
      <c r="G40" s="220"/>
    </row>
    <row r="41" spans="1:10" s="39" customFormat="1" x14ac:dyDescent="0.2">
      <c r="A41" s="287"/>
      <c r="B41" s="288"/>
      <c r="C41" s="288"/>
      <c r="D41" s="289"/>
      <c r="E41" s="296"/>
      <c r="F41" s="51"/>
      <c r="G41" s="220"/>
    </row>
    <row r="42" spans="1:10" s="39" customFormat="1" ht="13.5" thickBot="1" x14ac:dyDescent="0.25">
      <c r="A42" s="290"/>
      <c r="B42" s="291"/>
      <c r="C42" s="291"/>
      <c r="D42" s="292"/>
      <c r="E42" s="297"/>
      <c r="F42" s="51"/>
      <c r="G42" s="220"/>
    </row>
    <row r="43" spans="1:10" s="39" customFormat="1" x14ac:dyDescent="0.2">
      <c r="F43" s="51"/>
      <c r="G43" s="220"/>
    </row>
    <row r="44" spans="1:10" s="39" customFormat="1" x14ac:dyDescent="0.2">
      <c r="F44" s="51"/>
      <c r="G44" s="220"/>
    </row>
    <row r="45" spans="1:10" s="39" customFormat="1" x14ac:dyDescent="0.2">
      <c r="F45" s="51"/>
      <c r="G45" s="220"/>
    </row>
    <row r="46" spans="1:10" s="39" customFormat="1" x14ac:dyDescent="0.2">
      <c r="F46" s="51"/>
      <c r="G46" s="220"/>
    </row>
    <row r="47" spans="1:10" ht="12.75" customHeight="1" x14ac:dyDescent="0.2">
      <c r="A47" s="279" t="s">
        <v>168</v>
      </c>
      <c r="B47" s="279"/>
      <c r="C47" s="279"/>
      <c r="D47" s="279"/>
      <c r="E47" s="279"/>
      <c r="F47" s="279"/>
    </row>
    <row r="48" spans="1:10" x14ac:dyDescent="0.2">
      <c r="A48" s="279"/>
      <c r="B48" s="279"/>
      <c r="C48" s="279"/>
      <c r="D48" s="279"/>
      <c r="E48" s="279"/>
      <c r="F48" s="279"/>
    </row>
    <row r="49" spans="1:8" x14ac:dyDescent="0.2">
      <c r="A49" s="279"/>
      <c r="B49" s="279"/>
      <c r="C49" s="279"/>
      <c r="D49" s="279"/>
      <c r="E49" s="279"/>
      <c r="F49" s="279"/>
    </row>
    <row r="50" spans="1:8" x14ac:dyDescent="0.2">
      <c r="A50" s="67"/>
      <c r="B50" s="67"/>
      <c r="C50" s="67"/>
      <c r="D50" s="67"/>
      <c r="E50" s="67"/>
      <c r="F50" s="67"/>
    </row>
    <row r="51" spans="1:8" x14ac:dyDescent="0.2">
      <c r="A51" s="283" t="s">
        <v>245</v>
      </c>
      <c r="B51" s="283"/>
      <c r="C51" s="283"/>
      <c r="D51" s="283"/>
      <c r="E51" s="283"/>
      <c r="F51" s="283"/>
      <c r="G51" s="283"/>
      <c r="H51" s="283"/>
    </row>
    <row r="52" spans="1:8" x14ac:dyDescent="0.2">
      <c r="A52" s="273"/>
      <c r="B52" s="273"/>
      <c r="C52" s="273"/>
      <c r="D52" s="273"/>
      <c r="E52" s="273"/>
      <c r="F52" s="273"/>
      <c r="G52" s="273"/>
      <c r="H52" s="273"/>
    </row>
    <row r="53" spans="1:8" x14ac:dyDescent="0.2">
      <c r="A53" s="273"/>
      <c r="B53" s="273"/>
      <c r="C53" s="273"/>
      <c r="D53" s="273"/>
      <c r="E53" s="273"/>
      <c r="F53" s="273"/>
      <c r="G53" s="273"/>
      <c r="H53" s="273"/>
    </row>
    <row r="54" spans="1:8" x14ac:dyDescent="0.2">
      <c r="A54" s="273"/>
      <c r="B54" s="273"/>
      <c r="C54" s="273"/>
      <c r="D54" s="273"/>
      <c r="E54" s="273"/>
      <c r="F54" s="273"/>
      <c r="G54" s="273"/>
      <c r="H54" s="273"/>
    </row>
    <row r="55" spans="1:8" x14ac:dyDescent="0.2">
      <c r="A55" s="273"/>
      <c r="B55" s="273"/>
      <c r="C55" s="273"/>
      <c r="D55" s="273"/>
      <c r="E55" s="273"/>
      <c r="F55" s="273"/>
      <c r="G55" s="273"/>
      <c r="H55" s="273"/>
    </row>
    <row r="56" spans="1:8" x14ac:dyDescent="0.2">
      <c r="A56" s="273"/>
      <c r="B56" s="273"/>
      <c r="C56" s="273"/>
      <c r="D56" s="273"/>
      <c r="E56" s="273"/>
      <c r="F56" s="273"/>
      <c r="G56" s="273"/>
      <c r="H56" s="273"/>
    </row>
  </sheetData>
  <sheetProtection sheet="1" selectLockedCells="1"/>
  <dataConsolidate/>
  <mergeCells count="20">
    <mergeCell ref="A2:H2"/>
    <mergeCell ref="A5:H5"/>
    <mergeCell ref="C1:F1"/>
    <mergeCell ref="A1:B1"/>
    <mergeCell ref="A4:B4"/>
    <mergeCell ref="C4:F4"/>
    <mergeCell ref="A52:H56"/>
    <mergeCell ref="A8:E8"/>
    <mergeCell ref="A13:B13"/>
    <mergeCell ref="A14:B14"/>
    <mergeCell ref="A47:F49"/>
    <mergeCell ref="A30:B30"/>
    <mergeCell ref="A17:B17"/>
    <mergeCell ref="A31:B31"/>
    <mergeCell ref="A32:B32"/>
    <mergeCell ref="D32:E32"/>
    <mergeCell ref="A51:H51"/>
    <mergeCell ref="A40:D42"/>
    <mergeCell ref="D37:E37"/>
    <mergeCell ref="E40:E42"/>
  </mergeCells>
  <phoneticPr fontId="9" type="noConversion"/>
  <printOptions horizontalCentered="1"/>
  <pageMargins left="0.4" right="0.21" top="0.55000000000000004" bottom="0.88" header="0.33" footer="0.5"/>
  <pageSetup scale="73" orientation="portrait" r:id="rId1"/>
  <headerFooter alignWithMargins="0"/>
  <ignoredErrors>
    <ignoredError sqref="E17 E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t="str">
        <f>+Summary!$A$1</f>
        <v>Agency Name:</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5" t="s">
        <v>83</v>
      </c>
      <c r="B12" s="336"/>
      <c r="C12" s="336"/>
      <c r="D12" s="336"/>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t="str">
        <f>+Summary!$A$1</f>
        <v>Agency Name:</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sqref="A1:D24"/>
    </sheetView>
  </sheetViews>
  <sheetFormatPr defaultRowHeight="12.75" x14ac:dyDescent="0.2"/>
  <sheetData>
    <row r="1" spans="1:1" x14ac:dyDescent="0.2">
      <c r="A1" s="24" t="str">
        <f>+Summary!$A$1</f>
        <v>Agency Name:</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1"/>
  <sheetViews>
    <sheetView workbookViewId="0">
      <selection sqref="A1:F1"/>
    </sheetView>
  </sheetViews>
  <sheetFormatPr defaultRowHeight="12.75" x14ac:dyDescent="0.2"/>
  <cols>
    <col min="1" max="1" width="24.7109375" customWidth="1"/>
    <col min="2" max="2" width="20.140625" customWidth="1"/>
    <col min="3" max="3" width="17.28515625" customWidth="1"/>
    <col min="4" max="4" width="14.710937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5" t="s">
        <v>255</v>
      </c>
      <c r="B5" s="4"/>
      <c r="C5" s="4"/>
      <c r="D5" s="4"/>
    </row>
    <row r="6" spans="1:8" x14ac:dyDescent="0.2">
      <c r="A6" s="5"/>
      <c r="B6" s="4"/>
      <c r="C6" s="4"/>
      <c r="D6" s="4"/>
    </row>
    <row r="7" spans="1:8" x14ac:dyDescent="0.2">
      <c r="A7" s="333" t="s">
        <v>310</v>
      </c>
      <c r="B7" s="333"/>
      <c r="C7" s="333"/>
      <c r="D7" s="333"/>
    </row>
    <row r="8" spans="1:8" x14ac:dyDescent="0.2">
      <c r="A8" s="333" t="s">
        <v>267</v>
      </c>
      <c r="B8" s="333"/>
      <c r="C8" s="333"/>
      <c r="D8" s="333"/>
    </row>
    <row r="9" spans="1:8" x14ac:dyDescent="0.2">
      <c r="A9" s="83" t="s">
        <v>171</v>
      </c>
      <c r="B9" s="85"/>
      <c r="C9" s="85"/>
      <c r="D9" s="85"/>
    </row>
    <row r="10" spans="1:8" x14ac:dyDescent="0.2">
      <c r="A10" s="83" t="s">
        <v>211</v>
      </c>
      <c r="B10" s="85"/>
      <c r="C10" s="85"/>
      <c r="D10" s="85"/>
    </row>
    <row r="11" spans="1:8" x14ac:dyDescent="0.2">
      <c r="A11" s="309" t="s">
        <v>308</v>
      </c>
      <c r="B11" s="309"/>
      <c r="C11" s="309"/>
      <c r="D11" s="309"/>
    </row>
    <row r="12" spans="1:8" x14ac:dyDescent="0.2">
      <c r="A12" s="219"/>
      <c r="B12" s="219"/>
      <c r="C12" s="219"/>
      <c r="D12" s="219"/>
    </row>
    <row r="13" spans="1:8" x14ac:dyDescent="0.2">
      <c r="A13" s="219"/>
      <c r="B13" s="219"/>
      <c r="C13" s="219"/>
      <c r="D13" s="219"/>
    </row>
    <row r="14" spans="1:8" x14ac:dyDescent="0.2">
      <c r="A14" s="2" t="s">
        <v>0</v>
      </c>
      <c r="B14" s="2" t="s">
        <v>1</v>
      </c>
      <c r="C14" s="2" t="s">
        <v>2</v>
      </c>
      <c r="D14" s="2" t="s">
        <v>3</v>
      </c>
      <c r="F14" s="306" t="s">
        <v>309</v>
      </c>
      <c r="G14" s="307"/>
      <c r="H14" s="308"/>
    </row>
    <row r="15" spans="1:8" ht="26.25" thickBot="1" x14ac:dyDescent="0.25">
      <c r="A15" s="157" t="s">
        <v>94</v>
      </c>
      <c r="B15" s="157" t="s">
        <v>25</v>
      </c>
      <c r="C15" s="69" t="s">
        <v>194</v>
      </c>
      <c r="D15" s="157" t="s">
        <v>311</v>
      </c>
      <c r="F15" s="226">
        <f>+'B. Benefits'!$H$17</f>
        <v>45107</v>
      </c>
      <c r="G15" s="226">
        <f>+'B. Benefits'!$I$17</f>
        <v>44742</v>
      </c>
      <c r="H15" s="226">
        <f>+'B. Benefits'!$J$17</f>
        <v>44377</v>
      </c>
    </row>
    <row r="16" spans="1:8" ht="13.5" thickTop="1" x14ac:dyDescent="0.2">
      <c r="A16" s="213"/>
      <c r="B16" s="126"/>
      <c r="C16" s="129"/>
      <c r="D16" s="108">
        <f t="shared" ref="D16:D23" si="0">B16*C16</f>
        <v>0</v>
      </c>
      <c r="F16" s="264"/>
      <c r="G16" s="264"/>
      <c r="H16" s="264"/>
    </row>
    <row r="17" spans="1:8" x14ac:dyDescent="0.2">
      <c r="A17" s="191"/>
      <c r="B17" s="126"/>
      <c r="C17" s="130"/>
      <c r="D17" s="108">
        <f t="shared" si="0"/>
        <v>0</v>
      </c>
      <c r="F17" s="264"/>
      <c r="G17" s="264"/>
      <c r="H17" s="264"/>
    </row>
    <row r="18" spans="1:8" x14ac:dyDescent="0.2">
      <c r="A18" s="191"/>
      <c r="B18" s="126"/>
      <c r="C18" s="130"/>
      <c r="D18" s="108">
        <f t="shared" si="0"/>
        <v>0</v>
      </c>
      <c r="F18" s="264"/>
      <c r="G18" s="264"/>
      <c r="H18" s="264"/>
    </row>
    <row r="19" spans="1:8" x14ac:dyDescent="0.2">
      <c r="A19" s="191"/>
      <c r="B19" s="126"/>
      <c r="C19" s="130"/>
      <c r="D19" s="108">
        <f t="shared" si="0"/>
        <v>0</v>
      </c>
      <c r="F19" s="264"/>
      <c r="G19" s="264"/>
      <c r="H19" s="264"/>
    </row>
    <row r="20" spans="1:8" x14ac:dyDescent="0.2">
      <c r="A20" s="191"/>
      <c r="B20" s="126"/>
      <c r="C20" s="130"/>
      <c r="D20" s="108">
        <f t="shared" si="0"/>
        <v>0</v>
      </c>
      <c r="F20" s="264"/>
      <c r="G20" s="264"/>
      <c r="H20" s="264"/>
    </row>
    <row r="21" spans="1:8" x14ac:dyDescent="0.2">
      <c r="A21" s="191"/>
      <c r="B21" s="126"/>
      <c r="C21" s="130"/>
      <c r="D21" s="108">
        <f t="shared" si="0"/>
        <v>0</v>
      </c>
      <c r="F21" s="264"/>
      <c r="G21" s="264"/>
      <c r="H21" s="264"/>
    </row>
    <row r="22" spans="1:8" x14ac:dyDescent="0.2">
      <c r="A22" s="191"/>
      <c r="B22" s="126"/>
      <c r="C22" s="130"/>
      <c r="D22" s="108">
        <f t="shared" si="0"/>
        <v>0</v>
      </c>
      <c r="F22" s="264"/>
      <c r="G22" s="264"/>
      <c r="H22" s="264"/>
    </row>
    <row r="23" spans="1:8" x14ac:dyDescent="0.2">
      <c r="A23" s="191"/>
      <c r="B23" s="126"/>
      <c r="C23" s="130"/>
      <c r="D23" s="108">
        <f t="shared" si="0"/>
        <v>0</v>
      </c>
      <c r="F23" s="264"/>
      <c r="G23" s="264"/>
      <c r="H23" s="264"/>
    </row>
    <row r="24" spans="1:8" ht="13.5" thickBot="1" x14ac:dyDescent="0.25">
      <c r="B24" s="56"/>
      <c r="C24" s="58" t="s">
        <v>22</v>
      </c>
      <c r="D24" s="106">
        <f>SUM(D16:D23)</f>
        <v>0</v>
      </c>
      <c r="E24" s="58" t="s">
        <v>22</v>
      </c>
      <c r="F24" s="106">
        <f>SUM(F16:F23)</f>
        <v>0</v>
      </c>
      <c r="G24" s="106">
        <f>SUM(G16:G23)</f>
        <v>0</v>
      </c>
      <c r="H24" s="106">
        <f>SUM(H16:H23)</f>
        <v>0</v>
      </c>
    </row>
    <row r="25" spans="1:8" ht="13.5" thickTop="1" x14ac:dyDescent="0.2">
      <c r="B25" s="20"/>
      <c r="C25" s="15"/>
      <c r="D25" s="21"/>
    </row>
    <row r="26" spans="1:8" x14ac:dyDescent="0.2">
      <c r="A26" s="283" t="s">
        <v>234</v>
      </c>
      <c r="B26" s="283"/>
      <c r="C26" s="283"/>
      <c r="D26" s="283"/>
    </row>
    <row r="27" spans="1:8" x14ac:dyDescent="0.2">
      <c r="A27" s="324"/>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row r="31" spans="1:8" x14ac:dyDescent="0.2">
      <c r="B31" s="65"/>
    </row>
  </sheetData>
  <sheetProtection sheet="1" objects="1" scenarios="1"/>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9"/>
  <sheetViews>
    <sheetView showGridLines="0" zoomScaleNormal="100" workbookViewId="0">
      <selection activeCell="A29" sqref="A29:D32"/>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312</v>
      </c>
      <c r="B6" s="4"/>
      <c r="C6" s="4"/>
      <c r="D6" s="4"/>
    </row>
    <row r="7" spans="1:8" x14ac:dyDescent="0.2">
      <c r="A7" s="232" t="s">
        <v>313</v>
      </c>
      <c r="B7" s="4"/>
      <c r="C7" s="4"/>
      <c r="D7" s="4"/>
    </row>
    <row r="8" spans="1:8" x14ac:dyDescent="0.2">
      <c r="A8" s="5"/>
      <c r="B8" s="4"/>
      <c r="C8" s="4"/>
      <c r="D8" s="4"/>
    </row>
    <row r="9" spans="1:8" ht="26.25" customHeight="1" x14ac:dyDescent="0.2">
      <c r="A9" s="333" t="s">
        <v>268</v>
      </c>
      <c r="B9" s="333"/>
      <c r="C9" s="333"/>
      <c r="D9" s="333"/>
    </row>
    <row r="10" spans="1:8" ht="13.5" customHeight="1" x14ac:dyDescent="0.2">
      <c r="A10" s="333" t="s">
        <v>273</v>
      </c>
      <c r="B10" s="333"/>
      <c r="C10" s="333"/>
      <c r="D10" s="333"/>
    </row>
    <row r="11" spans="1:8" x14ac:dyDescent="0.2">
      <c r="A11" s="83" t="s">
        <v>171</v>
      </c>
      <c r="B11" s="85"/>
      <c r="C11" s="85"/>
      <c r="D11" s="85"/>
    </row>
    <row r="12" spans="1:8" x14ac:dyDescent="0.2">
      <c r="A12" s="83" t="s">
        <v>211</v>
      </c>
      <c r="B12" s="85"/>
      <c r="C12" s="85"/>
      <c r="D12" s="85"/>
      <c r="E12" s="1"/>
    </row>
    <row r="13" spans="1:8" ht="15" customHeight="1" x14ac:dyDescent="0.2">
      <c r="A13" s="309" t="s">
        <v>308</v>
      </c>
      <c r="B13" s="309"/>
      <c r="C13" s="309"/>
      <c r="D13" s="309"/>
      <c r="E13" s="16"/>
    </row>
    <row r="14" spans="1:8" ht="9" customHeight="1" x14ac:dyDescent="0.2">
      <c r="A14" s="219"/>
      <c r="B14" s="219"/>
      <c r="C14" s="219"/>
      <c r="D14" s="219"/>
      <c r="E14" s="16"/>
    </row>
    <row r="15" spans="1:8" ht="20.100000000000001" customHeight="1" x14ac:dyDescent="0.2">
      <c r="A15" s="2" t="s">
        <v>0</v>
      </c>
      <c r="B15" s="2" t="s">
        <v>1</v>
      </c>
      <c r="C15" s="2" t="s">
        <v>2</v>
      </c>
      <c r="D15" s="2" t="s">
        <v>3</v>
      </c>
      <c r="F15" s="306" t="s">
        <v>309</v>
      </c>
      <c r="G15" s="307"/>
      <c r="H15" s="308"/>
    </row>
    <row r="16" spans="1:8" ht="37.5" customHeight="1" thickBot="1" x14ac:dyDescent="0.25">
      <c r="A16" s="10" t="s">
        <v>145</v>
      </c>
      <c r="B16" s="69" t="s">
        <v>23</v>
      </c>
      <c r="C16" s="69" t="s">
        <v>194</v>
      </c>
      <c r="D16" s="69" t="s">
        <v>233</v>
      </c>
      <c r="F16" s="226">
        <f>+'B. Benefits'!$H$17</f>
        <v>45107</v>
      </c>
      <c r="G16" s="226">
        <f>+'B. Benefits'!$I$17</f>
        <v>44742</v>
      </c>
      <c r="H16" s="226">
        <f>+'B. Benefits'!$J$17</f>
        <v>44377</v>
      </c>
    </row>
    <row r="17" spans="1:8" ht="13.5" thickTop="1" x14ac:dyDescent="0.2">
      <c r="A17" s="213"/>
      <c r="B17" s="126"/>
      <c r="C17" s="129"/>
      <c r="D17" s="108">
        <f t="shared" ref="D17:D25" si="0">B17*C17</f>
        <v>0</v>
      </c>
      <c r="F17" s="264"/>
      <c r="G17" s="264"/>
      <c r="H17" s="264"/>
    </row>
    <row r="18" spans="1:8" x14ac:dyDescent="0.2">
      <c r="A18" s="191"/>
      <c r="B18" s="126"/>
      <c r="C18" s="130"/>
      <c r="D18" s="108">
        <f>B18*C18</f>
        <v>0</v>
      </c>
      <c r="F18" s="264"/>
      <c r="G18" s="264"/>
      <c r="H18" s="264"/>
    </row>
    <row r="19" spans="1:8" x14ac:dyDescent="0.2">
      <c r="A19" s="191"/>
      <c r="B19" s="126"/>
      <c r="C19" s="130"/>
      <c r="D19" s="108">
        <f t="shared" si="0"/>
        <v>0</v>
      </c>
      <c r="F19" s="264"/>
      <c r="G19" s="264"/>
      <c r="H19" s="264"/>
    </row>
    <row r="20" spans="1:8" x14ac:dyDescent="0.2">
      <c r="A20" s="191"/>
      <c r="B20" s="126"/>
      <c r="C20" s="130"/>
      <c r="D20" s="108">
        <f t="shared" si="0"/>
        <v>0</v>
      </c>
      <c r="F20" s="264"/>
      <c r="G20" s="264"/>
      <c r="H20" s="264"/>
    </row>
    <row r="21" spans="1:8" x14ac:dyDescent="0.2">
      <c r="A21" s="191"/>
      <c r="B21" s="126"/>
      <c r="C21" s="130"/>
      <c r="D21" s="108">
        <f t="shared" si="0"/>
        <v>0</v>
      </c>
      <c r="F21" s="264"/>
      <c r="G21" s="264"/>
      <c r="H21" s="264"/>
    </row>
    <row r="22" spans="1:8" x14ac:dyDescent="0.2">
      <c r="A22" s="191"/>
      <c r="B22" s="126"/>
      <c r="C22" s="130"/>
      <c r="D22" s="108">
        <f t="shared" si="0"/>
        <v>0</v>
      </c>
      <c r="F22" s="264"/>
      <c r="G22" s="264"/>
      <c r="H22" s="264"/>
    </row>
    <row r="23" spans="1:8" x14ac:dyDescent="0.2">
      <c r="A23" s="191"/>
      <c r="B23" s="126"/>
      <c r="C23" s="130"/>
      <c r="D23" s="108">
        <f t="shared" si="0"/>
        <v>0</v>
      </c>
      <c r="F23" s="264"/>
      <c r="G23" s="264"/>
      <c r="H23" s="264"/>
    </row>
    <row r="24" spans="1:8" x14ac:dyDescent="0.2">
      <c r="A24" s="191"/>
      <c r="B24" s="126"/>
      <c r="C24" s="130"/>
      <c r="D24" s="108">
        <f t="shared" si="0"/>
        <v>0</v>
      </c>
      <c r="F24" s="264"/>
      <c r="G24" s="264"/>
      <c r="H24" s="264"/>
    </row>
    <row r="25" spans="1:8" x14ac:dyDescent="0.2">
      <c r="A25" s="191"/>
      <c r="B25" s="126"/>
      <c r="C25" s="130"/>
      <c r="D25" s="108">
        <f t="shared" si="0"/>
        <v>0</v>
      </c>
      <c r="F25" s="264"/>
      <c r="G25" s="264"/>
      <c r="H25" s="264"/>
    </row>
    <row r="26" spans="1:8" ht="27.75" customHeight="1" thickBot="1" x14ac:dyDescent="0.25">
      <c r="B26" s="56"/>
      <c r="C26" s="58" t="s">
        <v>22</v>
      </c>
      <c r="D26" s="106">
        <f>SUM(D17:D25)</f>
        <v>0</v>
      </c>
      <c r="E26" s="58" t="s">
        <v>22</v>
      </c>
      <c r="F26" s="106">
        <f>SUM(F17:F25)</f>
        <v>0</v>
      </c>
      <c r="G26" s="106">
        <f>SUM(G17:G25)</f>
        <v>0</v>
      </c>
      <c r="H26" s="106">
        <f>SUM(H17:H25)</f>
        <v>0</v>
      </c>
    </row>
    <row r="27" spans="1:8" ht="13.5" thickTop="1" x14ac:dyDescent="0.2">
      <c r="B27" s="20"/>
      <c r="C27" s="15"/>
      <c r="D27" s="21"/>
    </row>
    <row r="28" spans="1:8" ht="27.75" customHeight="1" x14ac:dyDescent="0.2">
      <c r="A28" s="283" t="s">
        <v>234</v>
      </c>
      <c r="B28" s="283"/>
      <c r="C28" s="283"/>
      <c r="D28" s="283"/>
    </row>
    <row r="29" spans="1:8" x14ac:dyDescent="0.2">
      <c r="A29" s="324"/>
      <c r="B29" s="273"/>
      <c r="C29" s="273"/>
      <c r="D29" s="273"/>
    </row>
    <row r="30" spans="1:8" x14ac:dyDescent="0.2">
      <c r="A30" s="273"/>
      <c r="B30" s="273"/>
      <c r="C30" s="273"/>
      <c r="D30" s="273"/>
    </row>
    <row r="31" spans="1:8" x14ac:dyDescent="0.2">
      <c r="A31" s="273"/>
      <c r="B31" s="273"/>
      <c r="C31" s="273"/>
      <c r="D31" s="273"/>
    </row>
    <row r="32" spans="1:8" x14ac:dyDescent="0.2">
      <c r="A32" s="273"/>
      <c r="B32" s="273"/>
      <c r="C32" s="273"/>
      <c r="D32" s="273"/>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heet="1"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32" t="s">
        <v>122</v>
      </c>
      <c r="B25" s="332"/>
      <c r="C25" s="332"/>
      <c r="D25" s="332"/>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283" t="s">
        <v>122</v>
      </c>
      <c r="B26" s="332"/>
      <c r="C26" s="332"/>
      <c r="D26" s="332"/>
    </row>
    <row r="27" spans="1:4" ht="24.75" customHeight="1" x14ac:dyDescent="0.2">
      <c r="A27" s="334" t="s">
        <v>126</v>
      </c>
      <c r="B27" s="334"/>
      <c r="C27" s="334"/>
      <c r="D27" s="334"/>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31"/>
  <sheetViews>
    <sheetView showGridLines="0" zoomScaleNormal="100" workbookViewId="0">
      <selection activeCell="A25" sqref="A25:D29"/>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156</v>
      </c>
      <c r="B6" s="4"/>
      <c r="C6" s="4"/>
      <c r="D6" s="4"/>
    </row>
    <row r="7" spans="1:8" x14ac:dyDescent="0.2">
      <c r="A7" s="83"/>
      <c r="B7" s="90"/>
      <c r="C7" s="90"/>
      <c r="D7" s="90"/>
    </row>
    <row r="8" spans="1:8" x14ac:dyDescent="0.2">
      <c r="A8" s="160" t="s">
        <v>269</v>
      </c>
      <c r="B8" s="90"/>
      <c r="C8" s="90"/>
      <c r="D8" s="90"/>
    </row>
    <row r="9" spans="1:8" x14ac:dyDescent="0.2">
      <c r="A9" s="160" t="s">
        <v>271</v>
      </c>
      <c r="B9" s="90"/>
      <c r="C9" s="90"/>
      <c r="D9" s="90"/>
    </row>
    <row r="10" spans="1:8" x14ac:dyDescent="0.2">
      <c r="A10" s="89" t="s">
        <v>176</v>
      </c>
      <c r="B10" s="90"/>
      <c r="C10" s="90"/>
      <c r="D10" s="90"/>
    </row>
    <row r="11" spans="1:8" x14ac:dyDescent="0.2">
      <c r="A11" s="83" t="s">
        <v>212</v>
      </c>
      <c r="B11" s="90"/>
      <c r="C11" s="90"/>
      <c r="D11" s="90"/>
    </row>
    <row r="12" spans="1:8" ht="20.100000000000001" customHeight="1" x14ac:dyDescent="0.2">
      <c r="A12" s="309" t="s">
        <v>308</v>
      </c>
      <c r="B12" s="309"/>
      <c r="C12" s="309"/>
      <c r="D12" s="309"/>
    </row>
    <row r="13" spans="1:8" ht="20.100000000000001" customHeight="1" x14ac:dyDescent="0.2">
      <c r="A13" s="219"/>
      <c r="B13" s="219"/>
      <c r="C13" s="219"/>
      <c r="D13" s="219"/>
    </row>
    <row r="14" spans="1:8" x14ac:dyDescent="0.2">
      <c r="A14" s="2" t="s">
        <v>0</v>
      </c>
      <c r="B14" s="2" t="s">
        <v>1</v>
      </c>
      <c r="C14" s="2" t="s">
        <v>2</v>
      </c>
      <c r="D14" s="2" t="s">
        <v>3</v>
      </c>
      <c r="F14" s="306" t="s">
        <v>309</v>
      </c>
      <c r="G14" s="307"/>
      <c r="H14" s="308"/>
    </row>
    <row r="15" spans="1:8" ht="51.75" thickBot="1" x14ac:dyDescent="0.25">
      <c r="A15" s="10" t="s">
        <v>55</v>
      </c>
      <c r="B15" s="69" t="s">
        <v>174</v>
      </c>
      <c r="C15" s="69" t="s">
        <v>175</v>
      </c>
      <c r="D15" s="69" t="s">
        <v>178</v>
      </c>
      <c r="E15" s="1"/>
      <c r="F15" s="226">
        <f>+'B. Benefits'!$H$17</f>
        <v>45107</v>
      </c>
      <c r="G15" s="226">
        <f>+'B. Benefits'!$I$17</f>
        <v>44742</v>
      </c>
      <c r="H15" s="226">
        <f>+'B. Benefits'!$J$17</f>
        <v>44377</v>
      </c>
    </row>
    <row r="16" spans="1:8" ht="13.5" thickTop="1" x14ac:dyDescent="0.2">
      <c r="A16" s="216"/>
      <c r="B16" s="194"/>
      <c r="C16" s="132"/>
      <c r="D16" s="108">
        <f>B16*C16</f>
        <v>0</v>
      </c>
      <c r="E16" s="1"/>
      <c r="F16" s="264"/>
      <c r="G16" s="264"/>
      <c r="H16" s="264"/>
    </row>
    <row r="17" spans="1:8" x14ac:dyDescent="0.2">
      <c r="A17" s="214"/>
      <c r="B17" s="195"/>
      <c r="C17" s="134"/>
      <c r="D17" s="107">
        <f>B17*C17</f>
        <v>0</v>
      </c>
      <c r="E17" s="1"/>
      <c r="F17" s="264"/>
      <c r="G17" s="264"/>
      <c r="H17" s="264"/>
    </row>
    <row r="18" spans="1:8" x14ac:dyDescent="0.2">
      <c r="A18" s="214"/>
      <c r="B18" s="193"/>
      <c r="C18" s="127"/>
      <c r="D18" s="107">
        <f>B18*C18</f>
        <v>0</v>
      </c>
      <c r="E18" s="16"/>
      <c r="F18" s="264"/>
      <c r="G18" s="264"/>
      <c r="H18" s="264"/>
    </row>
    <row r="19" spans="1:8" x14ac:dyDescent="0.2">
      <c r="A19" s="215"/>
      <c r="B19" s="193"/>
      <c r="C19" s="127"/>
      <c r="D19" s="107">
        <f>B19*C19</f>
        <v>0</v>
      </c>
      <c r="E19" s="16"/>
      <c r="F19" s="264"/>
      <c r="G19" s="264"/>
      <c r="H19" s="264"/>
    </row>
    <row r="20" spans="1:8" x14ac:dyDescent="0.2">
      <c r="A20" s="215"/>
      <c r="B20" s="193"/>
      <c r="C20" s="127"/>
      <c r="D20" s="107">
        <f>B20*C20</f>
        <v>0</v>
      </c>
      <c r="F20" s="264"/>
      <c r="G20" s="264"/>
      <c r="H20" s="264"/>
    </row>
    <row r="21" spans="1:8" x14ac:dyDescent="0.2">
      <c r="A21" s="117"/>
      <c r="B21" s="126"/>
      <c r="C21" s="135"/>
      <c r="D21" s="107"/>
      <c r="F21" s="264"/>
      <c r="G21" s="264"/>
      <c r="H21" s="264"/>
    </row>
    <row r="22" spans="1:8" ht="26.25" customHeight="1" thickBot="1" x14ac:dyDescent="0.25">
      <c r="B22" s="56"/>
      <c r="C22" s="58" t="s">
        <v>22</v>
      </c>
      <c r="D22" s="106">
        <f>SUM(D16:D21)</f>
        <v>0</v>
      </c>
      <c r="F22" s="106">
        <f>SUM(F16:F21)</f>
        <v>0</v>
      </c>
      <c r="G22" s="106">
        <f>SUM(G16:G21)</f>
        <v>0</v>
      </c>
      <c r="H22" s="106">
        <f>SUM(H16:H21)</f>
        <v>0</v>
      </c>
    </row>
    <row r="23" spans="1:8" ht="13.5" thickTop="1" x14ac:dyDescent="0.2">
      <c r="B23" s="22"/>
      <c r="C23" s="21"/>
      <c r="D23" s="20"/>
      <c r="F23" s="59"/>
      <c r="G23" s="59"/>
    </row>
    <row r="24" spans="1:8" ht="27" customHeight="1" x14ac:dyDescent="0.2">
      <c r="A24" s="332" t="s">
        <v>177</v>
      </c>
      <c r="B24" s="332"/>
      <c r="C24" s="332"/>
      <c r="D24" s="332"/>
      <c r="F24" s="59"/>
      <c r="G24" s="59"/>
    </row>
    <row r="25" spans="1:8" x14ac:dyDescent="0.2">
      <c r="A25" s="337"/>
      <c r="B25" s="337"/>
      <c r="C25" s="337"/>
      <c r="D25" s="337"/>
      <c r="E25" s="59"/>
      <c r="F25" s="59"/>
      <c r="G25" s="59"/>
    </row>
    <row r="26" spans="1:8" x14ac:dyDescent="0.2">
      <c r="A26" s="337"/>
      <c r="B26" s="337"/>
      <c r="C26" s="337"/>
      <c r="D26" s="337"/>
      <c r="E26" s="59"/>
      <c r="F26" s="59"/>
      <c r="G26" s="59"/>
    </row>
    <row r="27" spans="1:8" x14ac:dyDescent="0.2">
      <c r="A27" s="337"/>
      <c r="B27" s="337"/>
      <c r="C27" s="337"/>
      <c r="D27" s="337"/>
      <c r="E27" s="59"/>
      <c r="F27" s="60"/>
      <c r="G27" s="60"/>
    </row>
    <row r="28" spans="1:8" x14ac:dyDescent="0.2">
      <c r="A28" s="337"/>
      <c r="B28" s="337"/>
      <c r="C28" s="337"/>
      <c r="D28" s="337"/>
      <c r="E28" s="59"/>
    </row>
    <row r="29" spans="1:8" x14ac:dyDescent="0.2">
      <c r="A29" s="337"/>
      <c r="B29" s="337"/>
      <c r="C29" s="337"/>
      <c r="D29" s="337"/>
      <c r="E29" s="60"/>
    </row>
    <row r="30" spans="1:8" x14ac:dyDescent="0.2">
      <c r="A30" s="60"/>
    </row>
    <row r="31" spans="1:8" x14ac:dyDescent="0.2">
      <c r="A31" s="60"/>
    </row>
  </sheetData>
  <sheetProtection sheet="1"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8"/>
  <sheetViews>
    <sheetView showGridLines="0" showWhiteSpace="0" topLeftCell="A59" zoomScaleNormal="100" workbookViewId="0">
      <selection activeCell="F97" sqref="F97"/>
    </sheetView>
  </sheetViews>
  <sheetFormatPr defaultRowHeight="12.75" x14ac:dyDescent="0.2"/>
  <cols>
    <col min="2" max="2" width="25.140625" customWidth="1"/>
    <col min="3" max="3" width="13.7109375" customWidth="1"/>
    <col min="4" max="4" width="41.7109375" customWidth="1"/>
    <col min="5" max="5" width="15.140625" customWidth="1"/>
    <col min="6" max="6" width="11.28515625" customWidth="1"/>
    <col min="7" max="7" width="12.140625" customWidth="1"/>
    <col min="8" max="8" width="14.5703125" bestFit="1" customWidth="1"/>
    <col min="9" max="9" width="26.7109375" customWidth="1"/>
    <col min="10" max="10" width="14" customWidth="1"/>
    <col min="12" max="12" width="14.7109375" customWidth="1"/>
    <col min="13" max="13" width="13.7109375" customWidth="1"/>
    <col min="14" max="14" width="11.5703125" bestFit="1" customWidth="1"/>
    <col min="28" max="28" width="20.42578125" bestFit="1" customWidth="1"/>
    <col min="29" max="29" width="10.28515625" bestFit="1" customWidth="1"/>
  </cols>
  <sheetData>
    <row r="1" spans="2:29" ht="15" x14ac:dyDescent="0.25">
      <c r="B1" s="302" t="s">
        <v>316</v>
      </c>
      <c r="C1" s="302"/>
      <c r="D1" s="302"/>
      <c r="E1" s="302"/>
      <c r="L1" s="237"/>
      <c r="M1" s="237"/>
      <c r="N1" s="238"/>
      <c r="AB1" s="39"/>
      <c r="AC1" s="39"/>
    </row>
    <row r="2" spans="2:29" ht="14.25" x14ac:dyDescent="0.2">
      <c r="B2" s="302" t="str">
        <f>Summary!A2</f>
        <v>ANNUAL 12 MONTH PERIOD</v>
      </c>
      <c r="C2" s="302"/>
      <c r="D2" s="302"/>
      <c r="E2" s="302"/>
      <c r="L2" s="239"/>
      <c r="M2" s="239"/>
      <c r="N2" s="240"/>
      <c r="AB2" s="156"/>
      <c r="AC2" s="11"/>
    </row>
    <row r="3" spans="2:29" ht="14.25" x14ac:dyDescent="0.2">
      <c r="B3" s="3" t="str">
        <f>Summary!A4</f>
        <v xml:space="preserve"> SERVICE:</v>
      </c>
      <c r="C3" s="4"/>
      <c r="D3" s="4"/>
      <c r="E3" s="4"/>
      <c r="L3" s="239"/>
      <c r="M3" s="239"/>
      <c r="N3" s="240"/>
      <c r="AB3" s="156"/>
      <c r="AC3" s="11"/>
    </row>
    <row r="4" spans="2:29" ht="14.25" x14ac:dyDescent="0.2">
      <c r="B4" s="3"/>
      <c r="C4" s="4"/>
      <c r="D4" s="4"/>
      <c r="E4" s="4"/>
      <c r="L4" s="239"/>
      <c r="M4" s="239"/>
      <c r="N4" s="240"/>
      <c r="AB4" s="156"/>
      <c r="AC4" s="11"/>
    </row>
    <row r="5" spans="2:29" ht="14.25" x14ac:dyDescent="0.2">
      <c r="B5" s="5" t="s">
        <v>315</v>
      </c>
      <c r="C5" s="4"/>
      <c r="D5" s="4"/>
      <c r="E5" s="4"/>
      <c r="L5" s="239"/>
      <c r="M5" s="239"/>
      <c r="N5" s="240"/>
      <c r="AB5" s="156"/>
      <c r="AC5" s="11"/>
    </row>
    <row r="6" spans="2:29" ht="14.25" x14ac:dyDescent="0.2">
      <c r="L6" s="239"/>
      <c r="M6" s="239"/>
      <c r="N6" s="240"/>
      <c r="AB6" s="156"/>
      <c r="AC6" s="11"/>
    </row>
    <row r="7" spans="2:29" ht="14.25" x14ac:dyDescent="0.2">
      <c r="B7" s="156" t="s">
        <v>346</v>
      </c>
      <c r="L7" s="239"/>
      <c r="M7" s="239"/>
      <c r="N7" s="240"/>
    </row>
    <row r="8" spans="2:29" ht="14.25" x14ac:dyDescent="0.2">
      <c r="B8" s="156" t="s">
        <v>347</v>
      </c>
      <c r="L8" s="239"/>
      <c r="M8" s="239"/>
      <c r="N8" s="240"/>
    </row>
    <row r="9" spans="2:29" ht="14.25" x14ac:dyDescent="0.2">
      <c r="B9" s="162" t="s">
        <v>348</v>
      </c>
      <c r="L9" s="239"/>
      <c r="M9" s="239"/>
      <c r="N9" s="240"/>
    </row>
    <row r="10" spans="2:29" ht="14.25" x14ac:dyDescent="0.2">
      <c r="B10" s="156" t="s">
        <v>349</v>
      </c>
      <c r="D10" s="38"/>
      <c r="E10" s="38"/>
      <c r="F10" s="38"/>
      <c r="G10" s="38"/>
      <c r="H10" s="38"/>
      <c r="L10" s="239"/>
      <c r="M10" s="239"/>
      <c r="N10" s="240"/>
    </row>
    <row r="11" spans="2:29" ht="14.25" x14ac:dyDescent="0.2">
      <c r="B11" s="156" t="s">
        <v>354</v>
      </c>
      <c r="D11" s="38"/>
      <c r="E11" s="38"/>
      <c r="F11" s="38"/>
      <c r="G11" s="38"/>
      <c r="H11" s="38"/>
      <c r="L11" s="239"/>
      <c r="M11" s="239"/>
      <c r="N11" s="240"/>
    </row>
    <row r="12" spans="2:29" ht="15" thickBot="1" x14ac:dyDescent="0.25">
      <c r="D12" s="241"/>
      <c r="E12" s="241"/>
      <c r="F12" s="241"/>
      <c r="G12" s="241"/>
      <c r="H12" s="241"/>
      <c r="L12" s="239"/>
      <c r="M12" s="239"/>
      <c r="N12" s="240"/>
    </row>
    <row r="13" spans="2:29" ht="15.75" thickTop="1" thickBot="1" x14ac:dyDescent="0.25">
      <c r="B13" s="243" t="s">
        <v>0</v>
      </c>
      <c r="C13" s="225" t="s">
        <v>1</v>
      </c>
      <c r="D13" s="224" t="s">
        <v>2</v>
      </c>
      <c r="E13" s="225" t="s">
        <v>3</v>
      </c>
      <c r="F13" s="225" t="s">
        <v>201</v>
      </c>
      <c r="G13" s="241"/>
      <c r="H13" s="241"/>
      <c r="L13" s="239"/>
      <c r="M13" s="239"/>
      <c r="N13" s="240"/>
    </row>
    <row r="14" spans="2:29" ht="15" customHeight="1" thickTop="1" x14ac:dyDescent="0.2">
      <c r="B14" s="304" t="s">
        <v>204</v>
      </c>
      <c r="C14" s="304"/>
      <c r="D14" s="304"/>
      <c r="E14" s="304"/>
      <c r="F14" s="304"/>
      <c r="G14" s="233"/>
      <c r="H14" s="233"/>
      <c r="L14" s="239"/>
      <c r="M14" s="239"/>
      <c r="N14" s="240"/>
    </row>
    <row r="15" spans="2:29" ht="15" customHeight="1" x14ac:dyDescent="0.2">
      <c r="B15" s="304" t="s">
        <v>350</v>
      </c>
      <c r="C15" s="304"/>
      <c r="D15" s="304"/>
      <c r="E15" s="304"/>
      <c r="F15" s="233"/>
      <c r="G15" s="233"/>
      <c r="H15" s="233"/>
      <c r="L15" s="239"/>
      <c r="M15" s="239"/>
      <c r="N15" s="240"/>
    </row>
    <row r="16" spans="2:29" ht="15" customHeight="1" x14ac:dyDescent="0.2">
      <c r="B16" s="304" t="s">
        <v>351</v>
      </c>
      <c r="C16" s="304"/>
      <c r="D16" s="304"/>
      <c r="E16" s="304"/>
      <c r="F16" s="304"/>
      <c r="G16" s="233"/>
      <c r="H16" s="244"/>
      <c r="L16" s="239"/>
      <c r="M16" s="239"/>
      <c r="N16" s="240"/>
    </row>
    <row r="17" spans="1:14" ht="15" customHeight="1" x14ac:dyDescent="0.2">
      <c r="B17" s="245" t="s">
        <v>352</v>
      </c>
      <c r="C17" s="245"/>
      <c r="D17" s="245"/>
      <c r="E17" s="245"/>
      <c r="F17" s="245"/>
      <c r="G17" s="233"/>
      <c r="H17" s="244"/>
      <c r="L17" s="239"/>
      <c r="M17" s="239"/>
      <c r="N17" s="240"/>
    </row>
    <row r="18" spans="1:14" ht="15" customHeight="1" x14ac:dyDescent="0.2">
      <c r="B18" s="234" t="s">
        <v>353</v>
      </c>
      <c r="C18" s="234"/>
      <c r="D18" s="234"/>
      <c r="E18" s="234"/>
      <c r="F18" s="233"/>
      <c r="G18" s="233"/>
      <c r="H18" s="244"/>
      <c r="L18" s="239"/>
      <c r="M18" s="239"/>
      <c r="N18" s="240"/>
    </row>
    <row r="19" spans="1:14" ht="15" customHeight="1" x14ac:dyDescent="0.2">
      <c r="B19" s="245" t="s">
        <v>339</v>
      </c>
      <c r="C19" s="245"/>
      <c r="D19" s="245"/>
      <c r="E19" s="245"/>
      <c r="F19" s="245"/>
      <c r="G19" s="233"/>
      <c r="H19" s="233"/>
    </row>
    <row r="20" spans="1:14" ht="15" customHeight="1" x14ac:dyDescent="0.2">
      <c r="B20" s="245" t="s">
        <v>340</v>
      </c>
      <c r="C20" s="245"/>
      <c r="D20" s="245"/>
      <c r="E20" s="245"/>
      <c r="F20" s="245"/>
      <c r="G20" s="233"/>
      <c r="H20" s="233"/>
    </row>
    <row r="21" spans="1:14" x14ac:dyDescent="0.2">
      <c r="B21" s="305"/>
      <c r="C21" s="305"/>
      <c r="D21" s="305"/>
      <c r="E21" s="305"/>
      <c r="F21" s="159"/>
      <c r="G21" s="159"/>
      <c r="H21" s="159"/>
    </row>
    <row r="22" spans="1:14" x14ac:dyDescent="0.2">
      <c r="B22" s="305"/>
      <c r="C22" s="305"/>
      <c r="D22" s="305"/>
      <c r="E22" s="305"/>
      <c r="F22" s="159"/>
      <c r="G22" s="91"/>
      <c r="H22" s="91"/>
    </row>
    <row r="23" spans="1:14" ht="15" thickBot="1" x14ac:dyDescent="0.25">
      <c r="B23" s="14"/>
      <c r="C23" s="14"/>
      <c r="D23" s="169"/>
      <c r="E23" s="9"/>
      <c r="F23" s="9"/>
      <c r="G23" s="9"/>
      <c r="H23" s="9"/>
      <c r="I23" s="239"/>
      <c r="J23" s="240"/>
    </row>
    <row r="24" spans="1:14" ht="15" thickTop="1" x14ac:dyDescent="0.2">
      <c r="B24" s="246" t="s">
        <v>0</v>
      </c>
      <c r="C24" s="171" t="s">
        <v>1</v>
      </c>
      <c r="D24" s="171" t="s">
        <v>2</v>
      </c>
      <c r="E24" s="171" t="s">
        <v>3</v>
      </c>
      <c r="F24" s="171" t="s">
        <v>201</v>
      </c>
      <c r="G24" s="171" t="s">
        <v>202</v>
      </c>
      <c r="H24" s="171" t="s">
        <v>203</v>
      </c>
      <c r="I24" s="239"/>
      <c r="J24" s="240"/>
    </row>
    <row r="25" spans="1:14" ht="38.25" x14ac:dyDescent="0.2">
      <c r="A25" s="156" t="s">
        <v>341</v>
      </c>
      <c r="B25" s="171" t="s">
        <v>296</v>
      </c>
      <c r="C25" s="171" t="s">
        <v>282</v>
      </c>
      <c r="D25" s="171" t="s">
        <v>161</v>
      </c>
      <c r="E25" s="247" t="s">
        <v>298</v>
      </c>
      <c r="F25" s="247" t="s">
        <v>342</v>
      </c>
      <c r="G25" s="247" t="s">
        <v>343</v>
      </c>
      <c r="H25" s="247" t="s">
        <v>303</v>
      </c>
      <c r="I25" s="239"/>
      <c r="J25" s="240"/>
    </row>
    <row r="26" spans="1:14" ht="14.25" x14ac:dyDescent="0.2">
      <c r="B26" s="171"/>
      <c r="C26" s="171"/>
      <c r="D26" s="171"/>
      <c r="E26" s="171"/>
      <c r="F26" s="171"/>
      <c r="G26" s="171"/>
      <c r="H26" s="171"/>
      <c r="I26" s="239"/>
      <c r="J26" s="240"/>
    </row>
    <row r="27" spans="1:14" ht="14.25" x14ac:dyDescent="0.2">
      <c r="A27" s="265"/>
      <c r="B27" s="265"/>
      <c r="C27" s="265"/>
      <c r="D27" s="266"/>
      <c r="E27" s="267"/>
      <c r="F27" s="268"/>
      <c r="G27" s="269"/>
      <c r="H27" s="257">
        <f>IFERROR(E27*F27+G27," ")</f>
        <v>0</v>
      </c>
      <c r="I27" s="239"/>
      <c r="J27" s="240"/>
    </row>
    <row r="28" spans="1:14" ht="14.25" x14ac:dyDescent="0.2">
      <c r="A28" s="265"/>
      <c r="B28" s="265"/>
      <c r="C28" s="265"/>
      <c r="D28" s="266"/>
      <c r="E28" s="267"/>
      <c r="F28" s="268"/>
      <c r="G28" s="269"/>
      <c r="H28" s="257">
        <f t="shared" ref="H28:H79" si="0">IFERROR(E28*F28+G28," ")</f>
        <v>0</v>
      </c>
      <c r="I28" s="239"/>
      <c r="J28" s="240"/>
    </row>
    <row r="29" spans="1:14" ht="12.75" customHeight="1" x14ac:dyDescent="0.2">
      <c r="A29" s="265"/>
      <c r="B29" s="265"/>
      <c r="C29" s="265"/>
      <c r="D29" s="266"/>
      <c r="E29" s="267"/>
      <c r="F29" s="268"/>
      <c r="G29" s="269"/>
      <c r="H29" s="257">
        <f t="shared" si="0"/>
        <v>0</v>
      </c>
      <c r="I29" s="239"/>
      <c r="J29" s="240"/>
    </row>
    <row r="30" spans="1:14" ht="12.75" customHeight="1" x14ac:dyDescent="0.2">
      <c r="A30" s="265"/>
      <c r="B30" s="265"/>
      <c r="C30" s="265"/>
      <c r="D30" s="266"/>
      <c r="E30" s="267"/>
      <c r="F30" s="268"/>
      <c r="G30" s="269"/>
      <c r="H30" s="257">
        <f t="shared" si="0"/>
        <v>0</v>
      </c>
      <c r="I30" s="239"/>
      <c r="J30" s="240"/>
    </row>
    <row r="31" spans="1:14" ht="12.75" customHeight="1" x14ac:dyDescent="0.2">
      <c r="A31" s="265"/>
      <c r="B31" s="265"/>
      <c r="C31" s="265"/>
      <c r="D31" s="266"/>
      <c r="E31" s="267"/>
      <c r="F31" s="268"/>
      <c r="G31" s="269"/>
      <c r="H31" s="257">
        <f t="shared" ref="H31:H60" si="1">IFERROR(E31*F31+G31," ")</f>
        <v>0</v>
      </c>
      <c r="I31" s="239"/>
      <c r="J31" s="240"/>
    </row>
    <row r="32" spans="1:14" ht="12.75" customHeight="1" x14ac:dyDescent="0.2">
      <c r="A32" s="265"/>
      <c r="B32" s="265"/>
      <c r="C32" s="265"/>
      <c r="D32" s="266"/>
      <c r="E32" s="267"/>
      <c r="F32" s="268"/>
      <c r="G32" s="269"/>
      <c r="H32" s="257">
        <f t="shared" ref="H32:H46" si="2">IFERROR(E32*F32+G32," ")</f>
        <v>0</v>
      </c>
      <c r="I32" s="239"/>
      <c r="J32" s="240"/>
    </row>
    <row r="33" spans="1:10" ht="12.75" customHeight="1" x14ac:dyDescent="0.2">
      <c r="A33" s="265"/>
      <c r="B33" s="265"/>
      <c r="C33" s="265"/>
      <c r="D33" s="266"/>
      <c r="E33" s="267"/>
      <c r="F33" s="268"/>
      <c r="G33" s="269"/>
      <c r="H33" s="257">
        <f t="shared" si="2"/>
        <v>0</v>
      </c>
      <c r="I33" s="239"/>
      <c r="J33" s="240"/>
    </row>
    <row r="34" spans="1:10" ht="12.75" customHeight="1" x14ac:dyDescent="0.2">
      <c r="A34" s="265"/>
      <c r="B34" s="265"/>
      <c r="C34" s="265"/>
      <c r="D34" s="266"/>
      <c r="E34" s="267"/>
      <c r="F34" s="268"/>
      <c r="G34" s="269"/>
      <c r="H34" s="257">
        <f t="shared" si="2"/>
        <v>0</v>
      </c>
      <c r="I34" s="239"/>
      <c r="J34" s="240"/>
    </row>
    <row r="35" spans="1:10" ht="12.75" customHeight="1" x14ac:dyDescent="0.2">
      <c r="A35" s="265"/>
      <c r="B35" s="265"/>
      <c r="C35" s="265"/>
      <c r="D35" s="266"/>
      <c r="E35" s="267"/>
      <c r="F35" s="268"/>
      <c r="G35" s="269"/>
      <c r="H35" s="257">
        <f t="shared" si="2"/>
        <v>0</v>
      </c>
      <c r="I35" s="239"/>
      <c r="J35" s="240"/>
    </row>
    <row r="36" spans="1:10" ht="12.75" customHeight="1" x14ac:dyDescent="0.2">
      <c r="A36" s="265"/>
      <c r="B36" s="265"/>
      <c r="C36" s="265"/>
      <c r="D36" s="266"/>
      <c r="E36" s="267"/>
      <c r="F36" s="268"/>
      <c r="G36" s="265"/>
      <c r="H36" s="257">
        <f t="shared" si="2"/>
        <v>0</v>
      </c>
      <c r="I36" s="239"/>
      <c r="J36" s="240"/>
    </row>
    <row r="37" spans="1:10" ht="12.75" customHeight="1" x14ac:dyDescent="0.2">
      <c r="A37" s="265"/>
      <c r="B37" s="265"/>
      <c r="C37" s="265"/>
      <c r="D37" s="266"/>
      <c r="E37" s="267"/>
      <c r="F37" s="268"/>
      <c r="G37" s="269"/>
      <c r="H37" s="257">
        <f t="shared" si="2"/>
        <v>0</v>
      </c>
      <c r="I37" s="239"/>
      <c r="J37" s="240"/>
    </row>
    <row r="38" spans="1:10" ht="12.75" customHeight="1" x14ac:dyDescent="0.2">
      <c r="A38" s="265"/>
      <c r="B38" s="265"/>
      <c r="C38" s="265"/>
      <c r="D38" s="266"/>
      <c r="E38" s="267"/>
      <c r="F38" s="268"/>
      <c r="G38" s="269"/>
      <c r="H38" s="257">
        <f t="shared" si="2"/>
        <v>0</v>
      </c>
      <c r="I38" s="239"/>
      <c r="J38" s="240"/>
    </row>
    <row r="39" spans="1:10" ht="12.75" customHeight="1" x14ac:dyDescent="0.2">
      <c r="A39" s="265"/>
      <c r="B39" s="265"/>
      <c r="C39" s="265"/>
      <c r="D39" s="266"/>
      <c r="E39" s="267"/>
      <c r="F39" s="268"/>
      <c r="G39" s="269"/>
      <c r="H39" s="257">
        <f t="shared" si="2"/>
        <v>0</v>
      </c>
      <c r="I39" s="239"/>
      <c r="J39" s="240"/>
    </row>
    <row r="40" spans="1:10" ht="12.75" customHeight="1" x14ac:dyDescent="0.2">
      <c r="A40" s="265"/>
      <c r="B40" s="265"/>
      <c r="C40" s="265"/>
      <c r="D40" s="266"/>
      <c r="E40" s="267"/>
      <c r="F40" s="268"/>
      <c r="G40" s="269"/>
      <c r="H40" s="257">
        <f t="shared" si="2"/>
        <v>0</v>
      </c>
      <c r="I40" s="239"/>
      <c r="J40" s="240"/>
    </row>
    <row r="41" spans="1:10" ht="12.75" customHeight="1" x14ac:dyDescent="0.2">
      <c r="A41" s="265"/>
      <c r="B41" s="265"/>
      <c r="C41" s="265"/>
      <c r="D41" s="266"/>
      <c r="E41" s="267"/>
      <c r="F41" s="268"/>
      <c r="G41" s="269"/>
      <c r="H41" s="257">
        <f t="shared" si="2"/>
        <v>0</v>
      </c>
      <c r="I41" s="239"/>
      <c r="J41" s="240"/>
    </row>
    <row r="42" spans="1:10" ht="12.75" customHeight="1" x14ac:dyDescent="0.2">
      <c r="A42" s="265"/>
      <c r="B42" s="265"/>
      <c r="C42" s="265"/>
      <c r="D42" s="117"/>
      <c r="E42" s="267"/>
      <c r="F42" s="268"/>
      <c r="G42" s="118"/>
      <c r="H42" s="257">
        <f t="shared" si="2"/>
        <v>0</v>
      </c>
      <c r="I42" s="239"/>
      <c r="J42" s="240"/>
    </row>
    <row r="43" spans="1:10" ht="12.75" customHeight="1" x14ac:dyDescent="0.2">
      <c r="A43" s="265"/>
      <c r="B43" s="265"/>
      <c r="C43" s="265"/>
      <c r="D43" s="119"/>
      <c r="E43" s="267"/>
      <c r="F43" s="268"/>
      <c r="G43" s="118"/>
      <c r="H43" s="257">
        <f t="shared" si="2"/>
        <v>0</v>
      </c>
      <c r="I43" s="239"/>
      <c r="J43" s="240"/>
    </row>
    <row r="44" spans="1:10" ht="12.75" customHeight="1" x14ac:dyDescent="0.2">
      <c r="A44" s="179"/>
      <c r="B44" s="179"/>
      <c r="C44" s="179"/>
      <c r="D44" s="117"/>
      <c r="E44" s="267"/>
      <c r="F44" s="268"/>
      <c r="G44" s="118"/>
      <c r="H44" s="257">
        <f t="shared" si="2"/>
        <v>0</v>
      </c>
      <c r="I44" s="239"/>
      <c r="J44" s="240"/>
    </row>
    <row r="45" spans="1:10" ht="12.75" customHeight="1" x14ac:dyDescent="0.2">
      <c r="A45" s="179"/>
      <c r="B45" s="179"/>
      <c r="C45" s="179"/>
      <c r="D45" s="179"/>
      <c r="E45" s="267"/>
      <c r="F45" s="268"/>
      <c r="G45" s="118"/>
      <c r="H45" s="257">
        <f t="shared" si="2"/>
        <v>0</v>
      </c>
      <c r="I45" s="11"/>
      <c r="J45" s="11"/>
    </row>
    <row r="46" spans="1:10" ht="12.75" customHeight="1" x14ac:dyDescent="0.2">
      <c r="A46" s="265"/>
      <c r="B46" s="265"/>
      <c r="C46" s="265"/>
      <c r="D46" s="266"/>
      <c r="E46" s="267"/>
      <c r="F46" s="268"/>
      <c r="G46" s="269"/>
      <c r="H46" s="257">
        <f t="shared" si="2"/>
        <v>0</v>
      </c>
      <c r="I46" s="239"/>
      <c r="J46" s="240"/>
    </row>
    <row r="47" spans="1:10" ht="12.75" customHeight="1" x14ac:dyDescent="0.2">
      <c r="A47" s="265"/>
      <c r="B47" s="265"/>
      <c r="C47" s="265"/>
      <c r="D47" s="266"/>
      <c r="E47" s="267"/>
      <c r="F47" s="268"/>
      <c r="G47" s="269"/>
      <c r="H47" s="257">
        <f t="shared" si="1"/>
        <v>0</v>
      </c>
      <c r="I47" s="239"/>
      <c r="J47" s="240"/>
    </row>
    <row r="48" spans="1:10" ht="12.75" customHeight="1" x14ac:dyDescent="0.2">
      <c r="A48" s="265"/>
      <c r="B48" s="265"/>
      <c r="C48" s="265"/>
      <c r="D48" s="266"/>
      <c r="E48" s="267"/>
      <c r="F48" s="268"/>
      <c r="G48" s="269"/>
      <c r="H48" s="257">
        <f t="shared" si="1"/>
        <v>0</v>
      </c>
      <c r="I48" s="239"/>
      <c r="J48" s="240"/>
    </row>
    <row r="49" spans="1:10" ht="12.75" customHeight="1" x14ac:dyDescent="0.2">
      <c r="A49" s="265"/>
      <c r="B49" s="265"/>
      <c r="C49" s="265"/>
      <c r="D49" s="266"/>
      <c r="E49" s="267"/>
      <c r="F49" s="268"/>
      <c r="G49" s="269"/>
      <c r="H49" s="257">
        <f t="shared" si="1"/>
        <v>0</v>
      </c>
      <c r="I49" s="239"/>
      <c r="J49" s="240"/>
    </row>
    <row r="50" spans="1:10" ht="12.75" customHeight="1" x14ac:dyDescent="0.2">
      <c r="A50" s="265"/>
      <c r="B50" s="265"/>
      <c r="C50" s="265"/>
      <c r="D50" s="266"/>
      <c r="E50" s="267"/>
      <c r="F50" s="268"/>
      <c r="G50" s="269"/>
      <c r="H50" s="257">
        <f t="shared" si="1"/>
        <v>0</v>
      </c>
      <c r="I50" s="239"/>
      <c r="J50" s="240"/>
    </row>
    <row r="51" spans="1:10" ht="12.75" customHeight="1" x14ac:dyDescent="0.2">
      <c r="A51" s="265"/>
      <c r="B51" s="265"/>
      <c r="C51" s="265"/>
      <c r="D51" s="266"/>
      <c r="E51" s="267"/>
      <c r="F51" s="268"/>
      <c r="G51" s="265"/>
      <c r="H51" s="257">
        <f t="shared" si="1"/>
        <v>0</v>
      </c>
      <c r="I51" s="239"/>
      <c r="J51" s="240"/>
    </row>
    <row r="52" spans="1:10" ht="12.75" customHeight="1" x14ac:dyDescent="0.2">
      <c r="A52" s="265"/>
      <c r="B52" s="265"/>
      <c r="C52" s="265"/>
      <c r="D52" s="266"/>
      <c r="E52" s="267"/>
      <c r="F52" s="268"/>
      <c r="G52" s="269"/>
      <c r="H52" s="257">
        <f t="shared" si="1"/>
        <v>0</v>
      </c>
      <c r="I52" s="239"/>
      <c r="J52" s="240"/>
    </row>
    <row r="53" spans="1:10" ht="12.75" customHeight="1" x14ac:dyDescent="0.2">
      <c r="A53" s="265"/>
      <c r="B53" s="265"/>
      <c r="C53" s="265"/>
      <c r="D53" s="266"/>
      <c r="E53" s="267"/>
      <c r="F53" s="268"/>
      <c r="G53" s="269"/>
      <c r="H53" s="257">
        <f t="shared" si="1"/>
        <v>0</v>
      </c>
      <c r="I53" s="239"/>
      <c r="J53" s="240"/>
    </row>
    <row r="54" spans="1:10" ht="12.75" customHeight="1" x14ac:dyDescent="0.2">
      <c r="A54" s="265"/>
      <c r="B54" s="265"/>
      <c r="C54" s="265"/>
      <c r="D54" s="266"/>
      <c r="E54" s="267"/>
      <c r="F54" s="268"/>
      <c r="G54" s="269"/>
      <c r="H54" s="257">
        <f t="shared" si="1"/>
        <v>0</v>
      </c>
      <c r="I54" s="239"/>
      <c r="J54" s="240"/>
    </row>
    <row r="55" spans="1:10" ht="12.75" customHeight="1" x14ac:dyDescent="0.2">
      <c r="A55" s="265"/>
      <c r="B55" s="265"/>
      <c r="C55" s="265"/>
      <c r="D55" s="266"/>
      <c r="E55" s="267"/>
      <c r="F55" s="268"/>
      <c r="G55" s="269"/>
      <c r="H55" s="257">
        <f t="shared" si="1"/>
        <v>0</v>
      </c>
      <c r="I55" s="239"/>
      <c r="J55" s="240"/>
    </row>
    <row r="56" spans="1:10" ht="12.75" customHeight="1" x14ac:dyDescent="0.2">
      <c r="A56" s="265"/>
      <c r="B56" s="265"/>
      <c r="C56" s="265"/>
      <c r="D56" s="266"/>
      <c r="E56" s="267"/>
      <c r="F56" s="268"/>
      <c r="G56" s="269"/>
      <c r="H56" s="257">
        <f t="shared" si="1"/>
        <v>0</v>
      </c>
      <c r="I56" s="239"/>
      <c r="J56" s="240"/>
    </row>
    <row r="57" spans="1:10" ht="12.75" customHeight="1" x14ac:dyDescent="0.2">
      <c r="A57" s="265"/>
      <c r="B57" s="265"/>
      <c r="C57" s="265"/>
      <c r="D57" s="117"/>
      <c r="E57" s="267"/>
      <c r="F57" s="268"/>
      <c r="G57" s="118"/>
      <c r="H57" s="257">
        <f t="shared" si="1"/>
        <v>0</v>
      </c>
      <c r="I57" s="239"/>
      <c r="J57" s="240"/>
    </row>
    <row r="58" spans="1:10" ht="12.75" customHeight="1" x14ac:dyDescent="0.2">
      <c r="A58" s="265"/>
      <c r="B58" s="265"/>
      <c r="C58" s="265"/>
      <c r="D58" s="119"/>
      <c r="E58" s="267"/>
      <c r="F58" s="268"/>
      <c r="G58" s="118"/>
      <c r="H58" s="257">
        <f t="shared" si="1"/>
        <v>0</v>
      </c>
      <c r="I58" s="239"/>
      <c r="J58" s="240"/>
    </row>
    <row r="59" spans="1:10" ht="12.75" customHeight="1" x14ac:dyDescent="0.2">
      <c r="A59" s="179"/>
      <c r="B59" s="179"/>
      <c r="C59" s="179"/>
      <c r="D59" s="117"/>
      <c r="E59" s="267"/>
      <c r="F59" s="268"/>
      <c r="G59" s="118"/>
      <c r="H59" s="257">
        <f t="shared" si="1"/>
        <v>0</v>
      </c>
      <c r="I59" s="239"/>
      <c r="J59" s="240"/>
    </row>
    <row r="60" spans="1:10" ht="12.75" customHeight="1" x14ac:dyDescent="0.2">
      <c r="A60" s="179"/>
      <c r="B60" s="179"/>
      <c r="C60" s="179"/>
      <c r="D60" s="179"/>
      <c r="E60" s="267"/>
      <c r="F60" s="268"/>
      <c r="G60" s="118"/>
      <c r="H60" s="257">
        <f t="shared" si="1"/>
        <v>0</v>
      </c>
      <c r="I60" s="11"/>
      <c r="J60" s="11"/>
    </row>
    <row r="61" spans="1:10" ht="12.75" customHeight="1" x14ac:dyDescent="0.2">
      <c r="A61" s="265"/>
      <c r="B61" s="265"/>
      <c r="C61" s="265"/>
      <c r="D61" s="266"/>
      <c r="E61" s="267"/>
      <c r="F61" s="268"/>
      <c r="G61" s="269"/>
      <c r="H61" s="257">
        <f t="shared" si="0"/>
        <v>0</v>
      </c>
      <c r="I61" s="239"/>
      <c r="J61" s="240"/>
    </row>
    <row r="62" spans="1:10" ht="12.75" customHeight="1" x14ac:dyDescent="0.2">
      <c r="A62" s="265"/>
      <c r="B62" s="265"/>
      <c r="C62" s="265"/>
      <c r="D62" s="266"/>
      <c r="E62" s="267"/>
      <c r="F62" s="268"/>
      <c r="G62" s="269"/>
      <c r="H62" s="257">
        <f t="shared" si="0"/>
        <v>0</v>
      </c>
      <c r="I62" s="239"/>
      <c r="J62" s="240"/>
    </row>
    <row r="63" spans="1:10" ht="12.75" customHeight="1" x14ac:dyDescent="0.2">
      <c r="A63" s="265"/>
      <c r="B63" s="265"/>
      <c r="C63" s="265"/>
      <c r="D63" s="266"/>
      <c r="E63" s="267"/>
      <c r="F63" s="268"/>
      <c r="G63" s="269"/>
      <c r="H63" s="257">
        <f t="shared" si="0"/>
        <v>0</v>
      </c>
      <c r="I63" s="239"/>
      <c r="J63" s="240"/>
    </row>
    <row r="64" spans="1:10" ht="12.75" customHeight="1" x14ac:dyDescent="0.2">
      <c r="A64" s="265"/>
      <c r="B64" s="265"/>
      <c r="C64" s="265"/>
      <c r="D64" s="266"/>
      <c r="E64" s="267"/>
      <c r="F64" s="268"/>
      <c r="G64" s="269"/>
      <c r="H64" s="257">
        <f t="shared" si="0"/>
        <v>0</v>
      </c>
      <c r="I64" s="239"/>
      <c r="J64" s="240"/>
    </row>
    <row r="65" spans="1:10" ht="12.75" customHeight="1" x14ac:dyDescent="0.2">
      <c r="A65" s="265"/>
      <c r="B65" s="265"/>
      <c r="C65" s="265"/>
      <c r="D65" s="266"/>
      <c r="E65" s="267"/>
      <c r="F65" s="268"/>
      <c r="G65" s="269"/>
      <c r="H65" s="257">
        <f t="shared" si="0"/>
        <v>0</v>
      </c>
      <c r="I65" s="239"/>
      <c r="J65" s="240"/>
    </row>
    <row r="66" spans="1:10" ht="12.75" customHeight="1" x14ac:dyDescent="0.2">
      <c r="A66" s="265"/>
      <c r="B66" s="265"/>
      <c r="C66" s="265"/>
      <c r="D66" s="266"/>
      <c r="E66" s="267"/>
      <c r="F66" s="268"/>
      <c r="G66" s="265"/>
      <c r="H66" s="257">
        <f t="shared" si="0"/>
        <v>0</v>
      </c>
      <c r="I66" s="239"/>
      <c r="J66" s="240"/>
    </row>
    <row r="67" spans="1:10" ht="12.75" customHeight="1" x14ac:dyDescent="0.2">
      <c r="A67" s="265"/>
      <c r="B67" s="265"/>
      <c r="C67" s="265"/>
      <c r="D67" s="266"/>
      <c r="E67" s="267"/>
      <c r="F67" s="268"/>
      <c r="G67" s="269"/>
      <c r="H67" s="257">
        <f t="shared" si="0"/>
        <v>0</v>
      </c>
      <c r="I67" s="239"/>
      <c r="J67" s="240"/>
    </row>
    <row r="68" spans="1:10" ht="12.75" customHeight="1" x14ac:dyDescent="0.2">
      <c r="A68" s="265"/>
      <c r="B68" s="265"/>
      <c r="C68" s="265"/>
      <c r="D68" s="266"/>
      <c r="E68" s="267"/>
      <c r="F68" s="268"/>
      <c r="G68" s="269"/>
      <c r="H68" s="257">
        <f t="shared" si="0"/>
        <v>0</v>
      </c>
      <c r="I68" s="239"/>
      <c r="J68" s="240"/>
    </row>
    <row r="69" spans="1:10" ht="12.75" customHeight="1" x14ac:dyDescent="0.2">
      <c r="A69" s="265"/>
      <c r="B69" s="265"/>
      <c r="C69" s="265"/>
      <c r="D69" s="266"/>
      <c r="E69" s="267"/>
      <c r="F69" s="268"/>
      <c r="G69" s="269"/>
      <c r="H69" s="257">
        <f t="shared" si="0"/>
        <v>0</v>
      </c>
      <c r="I69" s="239"/>
      <c r="J69" s="240"/>
    </row>
    <row r="70" spans="1:10" ht="12.75" customHeight="1" x14ac:dyDescent="0.2">
      <c r="A70" s="265"/>
      <c r="B70" s="265"/>
      <c r="C70" s="265"/>
      <c r="D70" s="266"/>
      <c r="E70" s="267"/>
      <c r="F70" s="268"/>
      <c r="G70" s="269"/>
      <c r="H70" s="257">
        <f t="shared" si="0"/>
        <v>0</v>
      </c>
      <c r="I70" s="239"/>
      <c r="J70" s="240"/>
    </row>
    <row r="71" spans="1:10" ht="12.75" customHeight="1" x14ac:dyDescent="0.2">
      <c r="A71" s="265"/>
      <c r="B71" s="265"/>
      <c r="C71" s="265"/>
      <c r="D71" s="266"/>
      <c r="E71" s="267"/>
      <c r="F71" s="268"/>
      <c r="G71" s="269"/>
      <c r="H71" s="257">
        <f t="shared" si="0"/>
        <v>0</v>
      </c>
      <c r="I71" s="239"/>
      <c r="J71" s="240"/>
    </row>
    <row r="72" spans="1:10" ht="12.75" customHeight="1" x14ac:dyDescent="0.2">
      <c r="A72" s="265"/>
      <c r="B72" s="265"/>
      <c r="C72" s="265"/>
      <c r="D72" s="117"/>
      <c r="E72" s="267"/>
      <c r="F72" s="268"/>
      <c r="G72" s="118"/>
      <c r="H72" s="257">
        <f t="shared" si="0"/>
        <v>0</v>
      </c>
      <c r="I72" s="239"/>
      <c r="J72" s="240"/>
    </row>
    <row r="73" spans="1:10" ht="12.75" customHeight="1" x14ac:dyDescent="0.2">
      <c r="A73" s="265"/>
      <c r="B73" s="265"/>
      <c r="C73" s="265"/>
      <c r="D73" s="119"/>
      <c r="E73" s="267"/>
      <c r="F73" s="268"/>
      <c r="G73" s="118"/>
      <c r="H73" s="257">
        <f t="shared" si="0"/>
        <v>0</v>
      </c>
      <c r="I73" s="239"/>
      <c r="J73" s="240"/>
    </row>
    <row r="74" spans="1:10" ht="12.75" customHeight="1" x14ac:dyDescent="0.2">
      <c r="A74" s="179"/>
      <c r="B74" s="179"/>
      <c r="C74" s="179"/>
      <c r="D74" s="117"/>
      <c r="E74" s="267"/>
      <c r="F74" s="268"/>
      <c r="G74" s="118"/>
      <c r="H74" s="257">
        <f t="shared" si="0"/>
        <v>0</v>
      </c>
      <c r="I74" s="239"/>
      <c r="J74" s="240"/>
    </row>
    <row r="75" spans="1:10" ht="12.75" customHeight="1" x14ac:dyDescent="0.2">
      <c r="A75" s="179"/>
      <c r="B75" s="179"/>
      <c r="C75" s="179"/>
      <c r="D75" s="179"/>
      <c r="E75" s="267"/>
      <c r="F75" s="268"/>
      <c r="G75" s="118"/>
      <c r="H75" s="257">
        <f t="shared" si="0"/>
        <v>0</v>
      </c>
      <c r="I75" s="11"/>
      <c r="J75" s="11"/>
    </row>
    <row r="76" spans="1:10" ht="12.75" customHeight="1" x14ac:dyDescent="0.2">
      <c r="A76" s="179"/>
      <c r="B76" s="179"/>
      <c r="C76" s="179"/>
      <c r="D76" s="117"/>
      <c r="E76" s="267"/>
      <c r="F76" s="270"/>
      <c r="G76" s="120"/>
      <c r="H76" s="257">
        <f t="shared" si="0"/>
        <v>0</v>
      </c>
      <c r="I76" s="11"/>
      <c r="J76" s="11"/>
    </row>
    <row r="77" spans="1:10" ht="12.75" customHeight="1" x14ac:dyDescent="0.2">
      <c r="A77" s="179"/>
      <c r="B77" s="179"/>
      <c r="C77" s="179"/>
      <c r="D77" s="117"/>
      <c r="E77" s="267"/>
      <c r="F77" s="270"/>
      <c r="G77" s="120"/>
      <c r="H77" s="257">
        <f t="shared" si="0"/>
        <v>0</v>
      </c>
      <c r="I77" s="11"/>
      <c r="J77" s="11"/>
    </row>
    <row r="78" spans="1:10" ht="12.75" customHeight="1" x14ac:dyDescent="0.2">
      <c r="A78" s="179"/>
      <c r="B78" s="179"/>
      <c r="C78" s="179"/>
      <c r="D78" s="117"/>
      <c r="E78" s="267"/>
      <c r="F78" s="270"/>
      <c r="G78" s="120"/>
      <c r="H78" s="257">
        <f t="shared" si="0"/>
        <v>0</v>
      </c>
      <c r="I78" s="80"/>
      <c r="J78" s="80"/>
    </row>
    <row r="79" spans="1:10" ht="12.75" customHeight="1" x14ac:dyDescent="0.2">
      <c r="A79" s="179"/>
      <c r="B79" s="179"/>
      <c r="C79" s="179"/>
      <c r="D79" s="117"/>
      <c r="E79" s="267"/>
      <c r="F79" s="270"/>
      <c r="G79" s="120"/>
      <c r="H79" s="257">
        <f t="shared" si="0"/>
        <v>0</v>
      </c>
      <c r="I79" s="80"/>
      <c r="J79" s="80"/>
    </row>
    <row r="80" spans="1:10" ht="21.75" customHeight="1" thickBot="1" x14ac:dyDescent="0.25">
      <c r="B80" s="53" t="s">
        <v>155</v>
      </c>
      <c r="C80" s="53"/>
      <c r="D80" s="259">
        <f>COUNTA(B27:B79)</f>
        <v>0</v>
      </c>
      <c r="E80" s="260">
        <f>SUM(E27:E78)</f>
        <v>0</v>
      </c>
      <c r="F80" s="261"/>
      <c r="G80" s="262">
        <f>SUM(G27:G78)</f>
        <v>0</v>
      </c>
      <c r="H80" s="258">
        <f>SUM(H27:H78)</f>
        <v>0</v>
      </c>
      <c r="I80" s="80"/>
      <c r="J80" s="80"/>
    </row>
    <row r="81" spans="1:8" ht="9" customHeight="1" thickTop="1" x14ac:dyDescent="0.2">
      <c r="E81" s="78"/>
      <c r="F81" s="79"/>
      <c r="G81" s="79"/>
      <c r="H81" s="80"/>
    </row>
    <row r="82" spans="1:8" ht="9" customHeight="1" x14ac:dyDescent="0.2">
      <c r="E82" s="78"/>
      <c r="F82" s="79"/>
      <c r="G82" s="79"/>
      <c r="H82" s="80"/>
    </row>
    <row r="83" spans="1:8" ht="15" customHeight="1" thickBot="1" x14ac:dyDescent="0.25">
      <c r="A83" s="303" t="s">
        <v>160</v>
      </c>
      <c r="B83" s="303"/>
      <c r="C83" s="303"/>
      <c r="D83" s="303"/>
      <c r="E83" s="303"/>
      <c r="F83" s="303"/>
      <c r="G83" s="303"/>
    </row>
    <row r="84" spans="1:8" ht="15" customHeight="1" thickTop="1" x14ac:dyDescent="0.2">
      <c r="A84" s="256"/>
      <c r="B84" s="248"/>
      <c r="C84" s="248"/>
      <c r="D84" s="248"/>
      <c r="E84" s="248"/>
      <c r="F84" s="248"/>
      <c r="G84" s="248"/>
      <c r="H84" s="249"/>
    </row>
    <row r="85" spans="1:8" ht="15" customHeight="1" x14ac:dyDescent="0.2">
      <c r="A85" s="250"/>
      <c r="B85" s="251"/>
      <c r="C85" s="251"/>
      <c r="D85" s="251"/>
      <c r="E85" s="251"/>
      <c r="F85" s="251"/>
      <c r="G85" s="251"/>
      <c r="H85" s="252"/>
    </row>
    <row r="86" spans="1:8" ht="15" customHeight="1" x14ac:dyDescent="0.2">
      <c r="A86" s="250"/>
      <c r="B86" s="251"/>
      <c r="C86" s="251"/>
      <c r="D86" s="251"/>
      <c r="E86" s="251"/>
      <c r="F86" s="251"/>
      <c r="G86" s="251"/>
      <c r="H86" s="252"/>
    </row>
    <row r="87" spans="1:8" ht="15" customHeight="1" x14ac:dyDescent="0.2">
      <c r="A87" s="250"/>
      <c r="B87" s="251"/>
      <c r="C87" s="251"/>
      <c r="D87" s="251"/>
      <c r="E87" s="251"/>
      <c r="F87" s="251"/>
      <c r="G87" s="251"/>
      <c r="H87" s="252"/>
    </row>
    <row r="88" spans="1:8" ht="15" customHeight="1" thickBot="1" x14ac:dyDescent="0.25">
      <c r="A88" s="253"/>
      <c r="B88" s="254"/>
      <c r="C88" s="254"/>
      <c r="D88" s="254"/>
      <c r="E88" s="254"/>
      <c r="F88" s="254"/>
      <c r="G88" s="254"/>
      <c r="H88" s="255"/>
    </row>
    <row r="89" spans="1:8" ht="13.5" thickTop="1" x14ac:dyDescent="0.2">
      <c r="D89" s="47"/>
      <c r="E89" s="45"/>
      <c r="F89" s="45"/>
      <c r="G89" s="45"/>
      <c r="H89" s="45"/>
    </row>
    <row r="90" spans="1:8" x14ac:dyDescent="0.2">
      <c r="D90" s="47"/>
      <c r="E90" s="45"/>
      <c r="F90" s="45"/>
      <c r="G90" s="45"/>
      <c r="H90" s="45"/>
    </row>
    <row r="91" spans="1:8" x14ac:dyDescent="0.2">
      <c r="D91" s="28"/>
      <c r="E91" s="44"/>
      <c r="F91" s="44"/>
      <c r="G91" s="44"/>
      <c r="H91" s="44"/>
    </row>
    <row r="92" spans="1:8" x14ac:dyDescent="0.2">
      <c r="D92" s="28"/>
      <c r="E92" s="11"/>
    </row>
    <row r="94" spans="1:8" x14ac:dyDescent="0.2">
      <c r="D94" s="47"/>
    </row>
    <row r="95" spans="1:8" x14ac:dyDescent="0.2">
      <c r="D95" s="47"/>
    </row>
    <row r="96" spans="1:8" x14ac:dyDescent="0.2">
      <c r="D96" s="47"/>
    </row>
    <row r="97" spans="4:4" x14ac:dyDescent="0.2">
      <c r="D97" s="47"/>
    </row>
    <row r="98" spans="4:4" x14ac:dyDescent="0.2">
      <c r="D98" s="47"/>
    </row>
  </sheetData>
  <sheetProtection sheet="1"/>
  <sortState ref="A102:L114">
    <sortCondition ref="A102:A114"/>
  </sortState>
  <mergeCells count="8">
    <mergeCell ref="B1:E1"/>
    <mergeCell ref="A83:G83"/>
    <mergeCell ref="B14:F14"/>
    <mergeCell ref="B15:E15"/>
    <mergeCell ref="B16:F16"/>
    <mergeCell ref="B21:E21"/>
    <mergeCell ref="B2:E2"/>
    <mergeCell ref="B22:E22"/>
  </mergeCells>
  <phoneticPr fontId="9" type="noConversion"/>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11" t="s">
        <v>39</v>
      </c>
      <c r="B13" s="336"/>
      <c r="C13" s="336"/>
      <c r="D13" s="336"/>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283" t="s">
        <v>122</v>
      </c>
      <c r="B33" s="332"/>
      <c r="C33" s="332"/>
      <c r="D33" s="332"/>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2"/>
  <sheetViews>
    <sheetView showGridLines="0" zoomScaleNormal="100" workbookViewId="0">
      <selection activeCell="F16" sqref="F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61" t="s">
        <v>261</v>
      </c>
      <c r="B8" s="28"/>
      <c r="C8" s="28"/>
      <c r="D8" s="28"/>
    </row>
    <row r="9" spans="1:8" x14ac:dyDescent="0.2">
      <c r="A9" s="161" t="s">
        <v>274</v>
      </c>
      <c r="B9" s="28"/>
      <c r="C9" s="28"/>
      <c r="D9" s="28"/>
    </row>
    <row r="10" spans="1:8" x14ac:dyDescent="0.2">
      <c r="A10" s="161" t="s">
        <v>275</v>
      </c>
      <c r="B10" s="28"/>
      <c r="C10" s="28"/>
      <c r="D10" s="28"/>
    </row>
    <row r="11" spans="1:8" x14ac:dyDescent="0.2">
      <c r="A11" s="47" t="s">
        <v>235</v>
      </c>
      <c r="B11" s="28"/>
      <c r="C11" s="28"/>
      <c r="D11" s="28"/>
      <c r="E11" s="1"/>
    </row>
    <row r="12" spans="1:8" x14ac:dyDescent="0.2">
      <c r="A12" s="309" t="s">
        <v>308</v>
      </c>
      <c r="B12" s="309"/>
      <c r="C12" s="309"/>
      <c r="D12" s="309"/>
      <c r="E12" s="16"/>
    </row>
    <row r="13" spans="1:8" x14ac:dyDescent="0.2">
      <c r="A13" s="219"/>
      <c r="B13" s="219"/>
      <c r="C13" s="219"/>
      <c r="D13" s="219"/>
      <c r="E13" s="16"/>
    </row>
    <row r="14" spans="1:8" x14ac:dyDescent="0.2">
      <c r="A14" s="2" t="s">
        <v>0</v>
      </c>
      <c r="B14" s="2" t="s">
        <v>1</v>
      </c>
      <c r="C14" s="2" t="s">
        <v>2</v>
      </c>
      <c r="D14" s="2" t="s">
        <v>3</v>
      </c>
      <c r="F14" s="306" t="s">
        <v>309</v>
      </c>
      <c r="G14" s="307"/>
      <c r="H14" s="308"/>
    </row>
    <row r="15" spans="1:8" ht="38.25" customHeight="1" thickBot="1" x14ac:dyDescent="0.25">
      <c r="A15" s="69" t="s">
        <v>179</v>
      </c>
      <c r="B15" s="69" t="s">
        <v>23</v>
      </c>
      <c r="C15" s="69" t="s">
        <v>194</v>
      </c>
      <c r="D15" s="69" t="s">
        <v>180</v>
      </c>
      <c r="F15" s="226">
        <f>+'B. Benefits'!$H$17</f>
        <v>45107</v>
      </c>
      <c r="G15" s="226">
        <f>+'B. Benefits'!$I$17</f>
        <v>44742</v>
      </c>
      <c r="H15" s="226">
        <f>+'B. Benefits'!$J$17</f>
        <v>44377</v>
      </c>
    </row>
    <row r="16" spans="1:8" ht="13.5" thickTop="1" x14ac:dyDescent="0.2">
      <c r="A16" s="200"/>
      <c r="B16" s="198"/>
      <c r="C16" s="132"/>
      <c r="D16" s="108">
        <f t="shared" ref="D16:D32" si="0">B16*C16</f>
        <v>0</v>
      </c>
      <c r="F16" s="264"/>
      <c r="G16" s="264"/>
      <c r="H16" s="264"/>
    </row>
    <row r="17" spans="1:8" x14ac:dyDescent="0.2">
      <c r="A17" s="201"/>
      <c r="B17" s="199"/>
      <c r="C17" s="134"/>
      <c r="D17" s="107">
        <f t="shared" si="0"/>
        <v>0</v>
      </c>
      <c r="F17" s="264"/>
      <c r="G17" s="264"/>
      <c r="H17" s="264"/>
    </row>
    <row r="18" spans="1:8" x14ac:dyDescent="0.2">
      <c r="A18" s="202"/>
      <c r="B18" s="199"/>
      <c r="C18" s="134"/>
      <c r="D18" s="107">
        <f t="shared" si="0"/>
        <v>0</v>
      </c>
      <c r="F18" s="264"/>
      <c r="G18" s="264"/>
      <c r="H18" s="264"/>
    </row>
    <row r="19" spans="1:8" x14ac:dyDescent="0.2">
      <c r="A19" s="201"/>
      <c r="B19" s="199"/>
      <c r="C19" s="134"/>
      <c r="D19" s="107">
        <f t="shared" si="0"/>
        <v>0</v>
      </c>
      <c r="F19" s="264"/>
      <c r="G19" s="264"/>
      <c r="H19" s="264"/>
    </row>
    <row r="20" spans="1:8" x14ac:dyDescent="0.2">
      <c r="A20" s="201"/>
      <c r="B20" s="199"/>
      <c r="C20" s="134"/>
      <c r="D20" s="107">
        <f t="shared" si="0"/>
        <v>0</v>
      </c>
      <c r="F20" s="264"/>
      <c r="G20" s="264"/>
      <c r="H20" s="264"/>
    </row>
    <row r="21" spans="1:8" x14ac:dyDescent="0.2">
      <c r="A21" s="201"/>
      <c r="B21" s="199"/>
      <c r="C21" s="134"/>
      <c r="D21" s="107">
        <f t="shared" si="0"/>
        <v>0</v>
      </c>
      <c r="F21" s="264"/>
      <c r="G21" s="264"/>
      <c r="H21" s="264"/>
    </row>
    <row r="22" spans="1:8" x14ac:dyDescent="0.2">
      <c r="A22" s="201"/>
      <c r="B22" s="199"/>
      <c r="C22" s="134"/>
      <c r="D22" s="107">
        <f t="shared" si="0"/>
        <v>0</v>
      </c>
      <c r="F22" s="264"/>
      <c r="G22" s="264"/>
      <c r="H22" s="264"/>
    </row>
    <row r="23" spans="1:8" x14ac:dyDescent="0.2">
      <c r="A23" s="136"/>
      <c r="B23" s="133"/>
      <c r="C23" s="134"/>
      <c r="D23" s="107">
        <f t="shared" si="0"/>
        <v>0</v>
      </c>
      <c r="F23" s="264"/>
      <c r="G23" s="264"/>
      <c r="H23" s="264"/>
    </row>
    <row r="24" spans="1:8" x14ac:dyDescent="0.2">
      <c r="A24" s="136"/>
      <c r="B24" s="133"/>
      <c r="C24" s="134"/>
      <c r="D24" s="107">
        <f t="shared" si="0"/>
        <v>0</v>
      </c>
      <c r="F24" s="264"/>
      <c r="G24" s="264"/>
      <c r="H24" s="264"/>
    </row>
    <row r="25" spans="1:8" x14ac:dyDescent="0.2">
      <c r="A25" s="136"/>
      <c r="B25" s="133"/>
      <c r="C25" s="134"/>
      <c r="D25" s="107">
        <f t="shared" si="0"/>
        <v>0</v>
      </c>
      <c r="F25" s="264"/>
      <c r="G25" s="264"/>
      <c r="H25" s="264"/>
    </row>
    <row r="26" spans="1:8" x14ac:dyDescent="0.2">
      <c r="A26" s="136"/>
      <c r="B26" s="133"/>
      <c r="C26" s="134"/>
      <c r="D26" s="107">
        <f t="shared" si="0"/>
        <v>0</v>
      </c>
      <c r="F26" s="264"/>
      <c r="G26" s="264"/>
      <c r="H26" s="264"/>
    </row>
    <row r="27" spans="1:8" x14ac:dyDescent="0.2">
      <c r="A27" s="136"/>
      <c r="B27" s="133"/>
      <c r="C27" s="134"/>
      <c r="D27" s="107">
        <f t="shared" si="0"/>
        <v>0</v>
      </c>
      <c r="F27" s="264"/>
      <c r="G27" s="264"/>
      <c r="H27" s="264"/>
    </row>
    <row r="28" spans="1:8" x14ac:dyDescent="0.2">
      <c r="A28" s="136"/>
      <c r="B28" s="133"/>
      <c r="C28" s="134"/>
      <c r="D28" s="107">
        <f t="shared" si="0"/>
        <v>0</v>
      </c>
      <c r="F28" s="264"/>
      <c r="G28" s="264"/>
      <c r="H28" s="264"/>
    </row>
    <row r="29" spans="1:8" x14ac:dyDescent="0.2">
      <c r="A29" s="137"/>
      <c r="B29" s="126"/>
      <c r="C29" s="127"/>
      <c r="D29" s="107">
        <f t="shared" si="0"/>
        <v>0</v>
      </c>
      <c r="F29" s="264"/>
      <c r="G29" s="264"/>
      <c r="H29" s="264"/>
    </row>
    <row r="30" spans="1:8" x14ac:dyDescent="0.2">
      <c r="A30" s="137"/>
      <c r="B30" s="126"/>
      <c r="C30" s="127"/>
      <c r="D30" s="107">
        <f t="shared" si="0"/>
        <v>0</v>
      </c>
      <c r="F30" s="264"/>
      <c r="G30" s="264"/>
      <c r="H30" s="264"/>
    </row>
    <row r="31" spans="1:8" x14ac:dyDescent="0.2">
      <c r="A31" s="137"/>
      <c r="B31" s="126"/>
      <c r="C31" s="135"/>
      <c r="D31" s="107">
        <f t="shared" si="0"/>
        <v>0</v>
      </c>
      <c r="F31" s="264"/>
      <c r="G31" s="264"/>
      <c r="H31" s="264"/>
    </row>
    <row r="32" spans="1:8" x14ac:dyDescent="0.2">
      <c r="A32" s="137"/>
      <c r="B32" s="126"/>
      <c r="C32" s="135"/>
      <c r="D32" s="107">
        <f t="shared" si="0"/>
        <v>0</v>
      </c>
      <c r="F32" s="264"/>
      <c r="G32" s="264"/>
      <c r="H32" s="264"/>
    </row>
    <row r="33" spans="1:8" ht="26.25" customHeight="1" thickBot="1" x14ac:dyDescent="0.25">
      <c r="B33" s="56"/>
      <c r="C33" s="58" t="s">
        <v>22</v>
      </c>
      <c r="D33" s="105">
        <f>SUM(D16:D32)</f>
        <v>0</v>
      </c>
      <c r="E33" s="58" t="s">
        <v>22</v>
      </c>
      <c r="F33" s="105">
        <f>SUM(F16:F32)</f>
        <v>0</v>
      </c>
      <c r="G33" s="105">
        <f>SUM(G16:G32)</f>
        <v>0</v>
      </c>
      <c r="H33" s="105">
        <f>SUM(H16:H32)</f>
        <v>0</v>
      </c>
    </row>
    <row r="34" spans="1:8" ht="13.5" thickTop="1" x14ac:dyDescent="0.2">
      <c r="B34" s="20"/>
      <c r="C34" s="15"/>
      <c r="D34" s="21"/>
    </row>
    <row r="35" spans="1:8" ht="26.25" customHeight="1" x14ac:dyDescent="0.2">
      <c r="A35" s="283" t="s">
        <v>181</v>
      </c>
      <c r="B35" s="283"/>
      <c r="C35" s="283"/>
      <c r="D35" s="283"/>
    </row>
    <row r="36" spans="1:8" x14ac:dyDescent="0.2">
      <c r="A36" s="324"/>
      <c r="B36" s="273"/>
      <c r="C36" s="273"/>
      <c r="D36" s="273"/>
    </row>
    <row r="37" spans="1:8" x14ac:dyDescent="0.2">
      <c r="A37" s="273"/>
      <c r="B37" s="273"/>
      <c r="C37" s="273"/>
      <c r="D37" s="273"/>
    </row>
    <row r="38" spans="1:8" x14ac:dyDescent="0.2">
      <c r="A38" s="273"/>
      <c r="B38" s="273"/>
      <c r="C38" s="273"/>
      <c r="D38" s="273"/>
    </row>
    <row r="39" spans="1:8" x14ac:dyDescent="0.2">
      <c r="A39" s="273"/>
      <c r="B39" s="273"/>
      <c r="C39" s="273"/>
      <c r="D39" s="273"/>
    </row>
    <row r="40" spans="1:8" x14ac:dyDescent="0.2">
      <c r="A40" s="273"/>
      <c r="B40" s="273"/>
      <c r="C40" s="273"/>
      <c r="D40" s="273"/>
    </row>
    <row r="41" spans="1:8" x14ac:dyDescent="0.2">
      <c r="A41" s="273"/>
      <c r="B41" s="273"/>
      <c r="C41" s="273"/>
      <c r="D41" s="273"/>
    </row>
    <row r="42" spans="1:8" x14ac:dyDescent="0.2">
      <c r="A42" s="273"/>
      <c r="B42" s="273"/>
      <c r="C42" s="273"/>
      <c r="D42" s="273"/>
    </row>
  </sheetData>
  <sheetProtection sheet="1"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0"/>
  <sheetViews>
    <sheetView showGridLines="0" zoomScaleNormal="100" workbookViewId="0">
      <selection activeCell="A15" sqref="A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3" t="s">
        <v>236</v>
      </c>
      <c r="B8" s="84"/>
      <c r="C8" s="84"/>
      <c r="D8" s="84"/>
    </row>
    <row r="9" spans="1:8" x14ac:dyDescent="0.2">
      <c r="A9" s="333" t="s">
        <v>270</v>
      </c>
      <c r="B9" s="274"/>
      <c r="C9" s="274"/>
      <c r="D9" s="84"/>
    </row>
    <row r="10" spans="1:8" x14ac:dyDescent="0.2">
      <c r="A10" s="83" t="s">
        <v>171</v>
      </c>
      <c r="B10" s="84"/>
      <c r="C10" s="84"/>
      <c r="D10" s="84"/>
    </row>
    <row r="11" spans="1:8" x14ac:dyDescent="0.2">
      <c r="A11" s="83" t="s">
        <v>213</v>
      </c>
      <c r="B11" s="84"/>
      <c r="C11" s="84"/>
      <c r="D11" s="84"/>
    </row>
    <row r="12" spans="1:8" ht="20.100000000000001" customHeight="1" x14ac:dyDescent="0.2">
      <c r="A12" s="309" t="s">
        <v>308</v>
      </c>
      <c r="B12" s="309"/>
      <c r="C12" s="309"/>
      <c r="D12" s="309"/>
    </row>
    <row r="13" spans="1:8" x14ac:dyDescent="0.2">
      <c r="A13" s="77" t="s">
        <v>0</v>
      </c>
      <c r="B13" s="77" t="s">
        <v>1</v>
      </c>
      <c r="C13" s="77" t="s">
        <v>2</v>
      </c>
      <c r="D13" s="77" t="s">
        <v>3</v>
      </c>
      <c r="F13" s="306" t="s">
        <v>309</v>
      </c>
      <c r="G13" s="307"/>
      <c r="H13" s="308"/>
    </row>
    <row r="14" spans="1:8" ht="39" thickBot="1" x14ac:dyDescent="0.25">
      <c r="A14" s="10" t="s">
        <v>43</v>
      </c>
      <c r="B14" s="69" t="s">
        <v>23</v>
      </c>
      <c r="C14" s="69" t="s">
        <v>194</v>
      </c>
      <c r="D14" s="69" t="s">
        <v>182</v>
      </c>
      <c r="E14" s="1"/>
      <c r="F14" s="226">
        <f>+'B. Benefits'!$H$17</f>
        <v>45107</v>
      </c>
      <c r="G14" s="226">
        <f>+'B. Benefits'!$I$17</f>
        <v>44742</v>
      </c>
      <c r="H14" s="226">
        <f>+'B. Benefits'!$J$17</f>
        <v>44377</v>
      </c>
    </row>
    <row r="15" spans="1:8" ht="13.5" thickTop="1" x14ac:dyDescent="0.2">
      <c r="A15" s="217"/>
      <c r="B15" s="196"/>
      <c r="C15" s="125"/>
      <c r="D15" s="108">
        <f t="shared" ref="D15:D20" si="0">B15*C15</f>
        <v>0</v>
      </c>
      <c r="E15" s="16"/>
      <c r="F15" s="264"/>
      <c r="G15" s="264"/>
      <c r="H15" s="264"/>
    </row>
    <row r="16" spans="1:8" x14ac:dyDescent="0.2">
      <c r="A16" s="218"/>
      <c r="B16" s="197"/>
      <c r="C16" s="127"/>
      <c r="D16" s="107">
        <f t="shared" si="0"/>
        <v>0</v>
      </c>
      <c r="F16" s="264"/>
      <c r="G16" s="264"/>
      <c r="H16" s="264"/>
    </row>
    <row r="17" spans="1:8" x14ac:dyDescent="0.2">
      <c r="A17" s="218"/>
      <c r="B17" s="197"/>
      <c r="C17" s="127"/>
      <c r="D17" s="107">
        <f t="shared" si="0"/>
        <v>0</v>
      </c>
      <c r="F17" s="264"/>
      <c r="G17" s="264"/>
      <c r="H17" s="264"/>
    </row>
    <row r="18" spans="1:8" x14ac:dyDescent="0.2">
      <c r="A18" s="218"/>
      <c r="B18" s="197"/>
      <c r="C18" s="127"/>
      <c r="D18" s="107">
        <f t="shared" si="0"/>
        <v>0</v>
      </c>
      <c r="F18" s="264"/>
      <c r="G18" s="264"/>
      <c r="H18" s="264"/>
    </row>
    <row r="19" spans="1:8" x14ac:dyDescent="0.2">
      <c r="A19" s="218"/>
      <c r="B19" s="197"/>
      <c r="C19" s="127"/>
      <c r="D19" s="107">
        <f t="shared" si="0"/>
        <v>0</v>
      </c>
      <c r="F19" s="264"/>
      <c r="G19" s="264"/>
      <c r="H19" s="264"/>
    </row>
    <row r="20" spans="1:8" x14ac:dyDescent="0.2">
      <c r="A20" s="119"/>
      <c r="B20" s="123"/>
      <c r="C20" s="127"/>
      <c r="D20" s="107">
        <f t="shared" si="0"/>
        <v>0</v>
      </c>
      <c r="F20" s="264"/>
      <c r="G20" s="264"/>
      <c r="H20" s="264"/>
    </row>
    <row r="21" spans="1:8" ht="30" customHeight="1" thickBot="1" x14ac:dyDescent="0.25">
      <c r="B21" s="56"/>
      <c r="C21" s="58" t="s">
        <v>22</v>
      </c>
      <c r="D21" s="109">
        <f>SUM(D15:D20)</f>
        <v>0</v>
      </c>
      <c r="E21" s="58" t="s">
        <v>22</v>
      </c>
      <c r="F21" s="109">
        <f>SUM(F15:F20)</f>
        <v>0</v>
      </c>
      <c r="G21" s="109">
        <f>SUM(G15:G20)</f>
        <v>0</v>
      </c>
      <c r="H21" s="109">
        <f>SUM(H15:H20)</f>
        <v>0</v>
      </c>
    </row>
    <row r="22" spans="1:8" ht="13.5" thickTop="1" x14ac:dyDescent="0.2">
      <c r="B22" s="20"/>
      <c r="C22" s="15"/>
      <c r="D22" s="21"/>
    </row>
    <row r="23" spans="1:8" ht="25.5" customHeight="1" x14ac:dyDescent="0.2">
      <c r="A23" s="332" t="s">
        <v>183</v>
      </c>
      <c r="B23" s="332"/>
      <c r="C23" s="332"/>
      <c r="D23" s="332"/>
    </row>
    <row r="24" spans="1:8" x14ac:dyDescent="0.2">
      <c r="A24" s="273"/>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0"/>
  <sheetViews>
    <sheetView workbookViewId="0">
      <selection sqref="A1:D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336</v>
      </c>
      <c r="B6" s="4"/>
      <c r="C6" s="4"/>
      <c r="D6" s="4"/>
    </row>
    <row r="7" spans="1:8" x14ac:dyDescent="0.2">
      <c r="A7" s="5"/>
      <c r="B7" s="4"/>
      <c r="C7" s="4"/>
      <c r="D7" s="4"/>
    </row>
    <row r="8" spans="1:8" x14ac:dyDescent="0.2">
      <c r="A8" s="159" t="s">
        <v>335</v>
      </c>
      <c r="B8" s="84"/>
      <c r="C8" s="84"/>
      <c r="D8" s="84"/>
    </row>
    <row r="9" spans="1:8" x14ac:dyDescent="0.2">
      <c r="A9" s="333" t="s">
        <v>317</v>
      </c>
      <c r="B9" s="274"/>
      <c r="C9" s="274"/>
      <c r="D9" s="84"/>
    </row>
    <row r="10" spans="1:8" x14ac:dyDescent="0.2">
      <c r="A10" s="83" t="s">
        <v>171</v>
      </c>
      <c r="B10" s="84"/>
      <c r="C10" s="84"/>
      <c r="D10" s="84"/>
    </row>
    <row r="11" spans="1:8" x14ac:dyDescent="0.2">
      <c r="A11" s="159" t="s">
        <v>237</v>
      </c>
      <c r="B11" s="84"/>
      <c r="C11" s="84"/>
      <c r="D11" s="84"/>
    </row>
    <row r="12" spans="1:8" ht="20.100000000000001" customHeight="1" x14ac:dyDescent="0.2">
      <c r="A12" s="309" t="s">
        <v>308</v>
      </c>
      <c r="B12" s="309"/>
      <c r="C12" s="309"/>
      <c r="D12" s="309"/>
    </row>
    <row r="13" spans="1:8" x14ac:dyDescent="0.2">
      <c r="A13" s="77" t="s">
        <v>0</v>
      </c>
      <c r="B13" s="77" t="s">
        <v>1</v>
      </c>
      <c r="C13" s="77" t="s">
        <v>2</v>
      </c>
      <c r="D13" s="77" t="s">
        <v>3</v>
      </c>
      <c r="F13" s="306" t="s">
        <v>309</v>
      </c>
      <c r="G13" s="307"/>
      <c r="H13" s="308"/>
    </row>
    <row r="14" spans="1:8" ht="39" thickBot="1" x14ac:dyDescent="0.25">
      <c r="A14" s="10" t="s">
        <v>320</v>
      </c>
      <c r="B14" s="69" t="s">
        <v>23</v>
      </c>
      <c r="C14" s="69" t="s">
        <v>194</v>
      </c>
      <c r="D14" s="69" t="s">
        <v>182</v>
      </c>
      <c r="E14" s="1"/>
      <c r="F14" s="226">
        <f>+'B. Benefits'!$H$17</f>
        <v>45107</v>
      </c>
      <c r="G14" s="226">
        <f>+'B. Benefits'!$I$17</f>
        <v>44742</v>
      </c>
      <c r="H14" s="226">
        <f>+'B. Benefits'!$J$17</f>
        <v>44377</v>
      </c>
    </row>
    <row r="15" spans="1:8" ht="13.5" thickTop="1" x14ac:dyDescent="0.2">
      <c r="A15" s="217"/>
      <c r="B15" s="196"/>
      <c r="C15" s="125"/>
      <c r="D15" s="108">
        <f t="shared" ref="D15:D20" si="0">B15*C15</f>
        <v>0</v>
      </c>
      <c r="E15" s="16"/>
      <c r="F15" s="264"/>
      <c r="G15" s="264"/>
      <c r="H15" s="264"/>
    </row>
    <row r="16" spans="1:8" x14ac:dyDescent="0.2">
      <c r="A16" s="218"/>
      <c r="B16" s="197"/>
      <c r="C16" s="127"/>
      <c r="D16" s="107">
        <f t="shared" si="0"/>
        <v>0</v>
      </c>
      <c r="F16" s="264"/>
      <c r="G16" s="264"/>
      <c r="H16" s="264"/>
    </row>
    <row r="17" spans="1:8" x14ac:dyDescent="0.2">
      <c r="A17" s="218"/>
      <c r="B17" s="197"/>
      <c r="C17" s="127"/>
      <c r="D17" s="107">
        <f t="shared" si="0"/>
        <v>0</v>
      </c>
      <c r="F17" s="264"/>
      <c r="G17" s="264"/>
      <c r="H17" s="264"/>
    </row>
    <row r="18" spans="1:8" x14ac:dyDescent="0.2">
      <c r="A18" s="218"/>
      <c r="B18" s="197"/>
      <c r="C18" s="127"/>
      <c r="D18" s="107">
        <f t="shared" si="0"/>
        <v>0</v>
      </c>
      <c r="F18" s="264"/>
      <c r="G18" s="264"/>
      <c r="H18" s="264"/>
    </row>
    <row r="19" spans="1:8" x14ac:dyDescent="0.2">
      <c r="A19" s="218"/>
      <c r="B19" s="197"/>
      <c r="C19" s="127"/>
      <c r="D19" s="107">
        <f t="shared" si="0"/>
        <v>0</v>
      </c>
      <c r="F19" s="264"/>
      <c r="G19" s="264"/>
      <c r="H19" s="264"/>
    </row>
    <row r="20" spans="1:8" x14ac:dyDescent="0.2">
      <c r="A20" s="119"/>
      <c r="B20" s="123"/>
      <c r="C20" s="127"/>
      <c r="D20" s="107">
        <f t="shared" si="0"/>
        <v>0</v>
      </c>
      <c r="F20" s="264"/>
      <c r="G20" s="264"/>
      <c r="H20" s="264"/>
    </row>
    <row r="21" spans="1:8" ht="30" customHeight="1" thickBot="1" x14ac:dyDescent="0.25">
      <c r="B21" s="56"/>
      <c r="C21" s="58" t="s">
        <v>22</v>
      </c>
      <c r="D21" s="109">
        <f>SUM(D15:D20)</f>
        <v>0</v>
      </c>
      <c r="E21" s="58" t="s">
        <v>22</v>
      </c>
      <c r="F21" s="109">
        <f>SUM(F15:F20)</f>
        <v>0</v>
      </c>
      <c r="G21" s="109">
        <f>SUM(G15:G20)</f>
        <v>0</v>
      </c>
      <c r="H21" s="109">
        <f>SUM(H15:H20)</f>
        <v>0</v>
      </c>
    </row>
    <row r="22" spans="1:8" ht="13.5" thickTop="1" x14ac:dyDescent="0.2">
      <c r="B22" s="20"/>
      <c r="C22" s="15"/>
      <c r="D22" s="21"/>
    </row>
    <row r="23" spans="1:8" ht="25.5" customHeight="1" x14ac:dyDescent="0.2">
      <c r="A23" s="332" t="s">
        <v>183</v>
      </c>
      <c r="B23" s="332"/>
      <c r="C23" s="332"/>
      <c r="D23" s="332"/>
    </row>
    <row r="24" spans="1:8" x14ac:dyDescent="0.2">
      <c r="A24" s="273"/>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objects="1" scenarios="1"/>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0"/>
  <sheetViews>
    <sheetView showGridLines="0" zoomScaleNormal="100" workbookViewId="0">
      <selection activeCell="A25" sqref="A25:D30"/>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0" t="s">
        <v>189</v>
      </c>
      <c r="B8" s="4"/>
      <c r="C8" s="4"/>
      <c r="D8" s="4"/>
    </row>
    <row r="9" spans="1:8" x14ac:dyDescent="0.2">
      <c r="A9" s="309" t="s">
        <v>262</v>
      </c>
      <c r="B9" s="311"/>
      <c r="C9" s="311"/>
      <c r="D9" s="4"/>
    </row>
    <row r="10" spans="1:8" x14ac:dyDescent="0.2">
      <c r="A10" s="7" t="s">
        <v>190</v>
      </c>
      <c r="B10" s="4"/>
      <c r="C10" s="4"/>
      <c r="D10" s="4"/>
      <c r="E10" s="1"/>
    </row>
    <row r="11" spans="1:8" ht="15" customHeight="1" x14ac:dyDescent="0.2">
      <c r="A11" s="70" t="s">
        <v>214</v>
      </c>
      <c r="B11" s="4"/>
      <c r="C11" s="4"/>
      <c r="D11" s="4"/>
      <c r="E11" s="16"/>
    </row>
    <row r="12" spans="1:8" ht="15" customHeight="1" x14ac:dyDescent="0.2">
      <c r="A12" s="309" t="s">
        <v>308</v>
      </c>
      <c r="B12" s="309"/>
      <c r="C12" s="309"/>
      <c r="D12" s="309"/>
    </row>
    <row r="13" spans="1:8" ht="20.100000000000001" customHeight="1" x14ac:dyDescent="0.2">
      <c r="A13" s="2" t="s">
        <v>0</v>
      </c>
      <c r="B13" s="2" t="s">
        <v>1</v>
      </c>
      <c r="C13" s="2" t="s">
        <v>2</v>
      </c>
      <c r="D13" s="2" t="s">
        <v>3</v>
      </c>
      <c r="F13" s="306" t="s">
        <v>309</v>
      </c>
      <c r="G13" s="307"/>
      <c r="H13" s="308"/>
    </row>
    <row r="14" spans="1:8" ht="40.5" customHeight="1" thickBot="1" x14ac:dyDescent="0.25">
      <c r="A14" s="69" t="s">
        <v>191</v>
      </c>
      <c r="B14" s="69" t="s">
        <v>188</v>
      </c>
      <c r="C14" s="69" t="s">
        <v>193</v>
      </c>
      <c r="D14" s="69" t="s">
        <v>192</v>
      </c>
      <c r="F14" s="226">
        <f>+'B. Benefits'!$H$17</f>
        <v>45107</v>
      </c>
      <c r="G14" s="226">
        <f>+'B. Benefits'!$I$17</f>
        <v>44742</v>
      </c>
      <c r="H14" s="226">
        <f>+'B. Benefits'!$J$17</f>
        <v>44377</v>
      </c>
    </row>
    <row r="15" spans="1:8" ht="13.5" thickTop="1" x14ac:dyDescent="0.2">
      <c r="A15" s="186"/>
      <c r="B15" s="138"/>
      <c r="C15" s="139"/>
      <c r="D15" s="108">
        <f t="shared" ref="D15:D21" si="0">B15*C15</f>
        <v>0</v>
      </c>
      <c r="F15" s="264"/>
      <c r="G15" s="264"/>
      <c r="H15" s="264"/>
    </row>
    <row r="16" spans="1:8" x14ac:dyDescent="0.2">
      <c r="A16" s="184"/>
      <c r="B16" s="140"/>
      <c r="C16" s="141"/>
      <c r="D16" s="107">
        <f t="shared" si="0"/>
        <v>0</v>
      </c>
      <c r="F16" s="264"/>
      <c r="G16" s="264"/>
      <c r="H16" s="264"/>
    </row>
    <row r="17" spans="1:8" x14ac:dyDescent="0.2">
      <c r="A17" s="184"/>
      <c r="B17" s="142"/>
      <c r="C17" s="143"/>
      <c r="D17" s="107">
        <f t="shared" si="0"/>
        <v>0</v>
      </c>
      <c r="F17" s="264"/>
      <c r="G17" s="264"/>
      <c r="H17" s="264"/>
    </row>
    <row r="18" spans="1:8" x14ac:dyDescent="0.2">
      <c r="A18" s="184"/>
      <c r="B18" s="142"/>
      <c r="C18" s="143"/>
      <c r="D18" s="107">
        <f t="shared" si="0"/>
        <v>0</v>
      </c>
      <c r="F18" s="264"/>
      <c r="G18" s="264"/>
      <c r="H18" s="264"/>
    </row>
    <row r="19" spans="1:8" x14ac:dyDescent="0.2">
      <c r="A19" s="184"/>
      <c r="B19" s="142"/>
      <c r="C19" s="143"/>
      <c r="D19" s="107">
        <f t="shared" si="0"/>
        <v>0</v>
      </c>
      <c r="F19" s="264"/>
      <c r="G19" s="264"/>
      <c r="H19" s="264"/>
    </row>
    <row r="20" spans="1:8" x14ac:dyDescent="0.2">
      <c r="A20" s="119"/>
      <c r="B20" s="142"/>
      <c r="C20" s="143"/>
      <c r="D20" s="107">
        <f t="shared" si="0"/>
        <v>0</v>
      </c>
      <c r="F20" s="264"/>
      <c r="G20" s="264"/>
      <c r="H20" s="264"/>
    </row>
    <row r="21" spans="1:8" x14ac:dyDescent="0.2">
      <c r="A21" s="119"/>
      <c r="B21" s="144"/>
      <c r="C21" s="145"/>
      <c r="D21" s="107">
        <f t="shared" si="0"/>
        <v>0</v>
      </c>
      <c r="F21" s="264"/>
      <c r="G21" s="264"/>
      <c r="H21" s="264"/>
    </row>
    <row r="22" spans="1:8" ht="30.75" customHeight="1" thickBot="1" x14ac:dyDescent="0.25">
      <c r="B22" s="22"/>
      <c r="C22" s="61" t="s">
        <v>22</v>
      </c>
      <c r="D22" s="110">
        <f>SUM(D15:D21)</f>
        <v>0</v>
      </c>
      <c r="E22" s="61" t="s">
        <v>22</v>
      </c>
      <c r="F22" s="110">
        <f>SUM(F15:F21)</f>
        <v>0</v>
      </c>
      <c r="G22" s="110">
        <f>SUM(G15:G21)</f>
        <v>0</v>
      </c>
      <c r="H22" s="110">
        <f>SUM(H15:H21)</f>
        <v>0</v>
      </c>
    </row>
    <row r="23" spans="1:8" ht="13.5" thickTop="1" x14ac:dyDescent="0.2">
      <c r="B23" s="22"/>
      <c r="C23" s="61"/>
      <c r="D23" s="92"/>
    </row>
    <row r="24" spans="1:8" ht="24.75" customHeight="1" x14ac:dyDescent="0.2">
      <c r="A24" s="332" t="s">
        <v>184</v>
      </c>
      <c r="B24" s="332"/>
      <c r="C24" s="332"/>
      <c r="D24" s="332"/>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0"/>
  <sheetViews>
    <sheetView showGridLines="0" topLeftCell="A2" zoomScaleNormal="100" workbookViewId="0">
      <selection activeCell="F16" sqref="F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158</v>
      </c>
      <c r="B6" s="4"/>
      <c r="C6" s="4"/>
      <c r="D6" s="4"/>
    </row>
    <row r="7" spans="1:8" x14ac:dyDescent="0.2">
      <c r="A7" s="6"/>
      <c r="B7" s="4"/>
      <c r="C7" s="4"/>
      <c r="D7" s="4"/>
    </row>
    <row r="8" spans="1:8" ht="16.5" customHeight="1" x14ac:dyDescent="0.2">
      <c r="A8" s="162" t="s">
        <v>263</v>
      </c>
      <c r="B8" s="4"/>
      <c r="C8" s="4"/>
      <c r="D8" s="4"/>
    </row>
    <row r="9" spans="1:8" ht="12.75" customHeight="1" x14ac:dyDescent="0.2">
      <c r="A9" s="309" t="s">
        <v>265</v>
      </c>
      <c r="B9" s="311"/>
      <c r="C9" s="311"/>
      <c r="D9" s="311"/>
    </row>
    <row r="10" spans="1:8" x14ac:dyDescent="0.2">
      <c r="A10" s="7" t="s">
        <v>185</v>
      </c>
      <c r="B10" s="4"/>
      <c r="C10" s="4"/>
      <c r="D10" s="4"/>
      <c r="E10" s="1"/>
    </row>
    <row r="11" spans="1:8" ht="12.75" customHeight="1" x14ac:dyDescent="0.2">
      <c r="A11" s="70" t="s">
        <v>215</v>
      </c>
      <c r="B11" s="4"/>
      <c r="C11" s="4"/>
      <c r="D11" s="4"/>
      <c r="E11" s="16"/>
    </row>
    <row r="12" spans="1:8" ht="11.25" customHeight="1" x14ac:dyDescent="0.2">
      <c r="A12" s="309" t="s">
        <v>308</v>
      </c>
      <c r="B12" s="309"/>
      <c r="C12" s="309"/>
      <c r="D12" s="309"/>
    </row>
    <row r="13" spans="1:8" ht="11.25" customHeight="1" x14ac:dyDescent="0.2">
      <c r="A13" s="219"/>
      <c r="B13" s="219"/>
      <c r="C13" s="219"/>
      <c r="D13" s="219"/>
    </row>
    <row r="14" spans="1:8" ht="20.100000000000001" customHeight="1" x14ac:dyDescent="0.2">
      <c r="A14" s="2" t="s">
        <v>0</v>
      </c>
      <c r="B14" s="2" t="s">
        <v>1</v>
      </c>
      <c r="C14" s="2" t="s">
        <v>2</v>
      </c>
      <c r="D14" s="2" t="s">
        <v>3</v>
      </c>
      <c r="F14" s="306" t="s">
        <v>309</v>
      </c>
      <c r="G14" s="307"/>
      <c r="H14" s="308"/>
    </row>
    <row r="15" spans="1:8" ht="54.75" customHeight="1" thickBot="1" x14ac:dyDescent="0.25">
      <c r="A15" s="157" t="s">
        <v>264</v>
      </c>
      <c r="B15" s="69" t="s">
        <v>187</v>
      </c>
      <c r="C15" s="69" t="s">
        <v>186</v>
      </c>
      <c r="D15" s="157" t="s">
        <v>266</v>
      </c>
      <c r="F15" s="226">
        <f>+'B. Benefits'!$H$17</f>
        <v>45107</v>
      </c>
      <c r="G15" s="226">
        <f>+'B. Benefits'!$I$17</f>
        <v>44742</v>
      </c>
      <c r="H15" s="226">
        <f>+'B. Benefits'!$J$17</f>
        <v>44377</v>
      </c>
    </row>
    <row r="16" spans="1:8" ht="13.5" thickTop="1" x14ac:dyDescent="0.2">
      <c r="A16" s="186"/>
      <c r="B16" s="146"/>
      <c r="C16" s="147"/>
      <c r="D16" s="108">
        <f t="shared" ref="D16:D21" si="0">C16*B16</f>
        <v>0</v>
      </c>
      <c r="E16" s="63"/>
      <c r="F16" s="264"/>
      <c r="G16" s="264"/>
      <c r="H16" s="264"/>
    </row>
    <row r="17" spans="1:8" x14ac:dyDescent="0.2">
      <c r="A17" s="184"/>
      <c r="B17" s="148"/>
      <c r="C17" s="149"/>
      <c r="D17" s="107">
        <f t="shared" si="0"/>
        <v>0</v>
      </c>
      <c r="E17" s="63"/>
      <c r="F17" s="264"/>
      <c r="G17" s="264"/>
      <c r="H17" s="264"/>
    </row>
    <row r="18" spans="1:8" x14ac:dyDescent="0.2">
      <c r="A18" s="119"/>
      <c r="B18" s="126"/>
      <c r="C18" s="150"/>
      <c r="D18" s="107">
        <f t="shared" si="0"/>
        <v>0</v>
      </c>
      <c r="E18" s="63"/>
      <c r="F18" s="264"/>
      <c r="G18" s="264"/>
      <c r="H18" s="264"/>
    </row>
    <row r="19" spans="1:8" x14ac:dyDescent="0.2">
      <c r="A19" s="119"/>
      <c r="B19" s="126"/>
      <c r="C19" s="150"/>
      <c r="D19" s="107">
        <f t="shared" si="0"/>
        <v>0</v>
      </c>
      <c r="E19" s="63"/>
      <c r="F19" s="264"/>
      <c r="G19" s="264"/>
      <c r="H19" s="264"/>
    </row>
    <row r="20" spans="1:8" x14ac:dyDescent="0.2">
      <c r="A20" s="119"/>
      <c r="B20" s="126"/>
      <c r="C20" s="150"/>
      <c r="D20" s="107">
        <f t="shared" si="0"/>
        <v>0</v>
      </c>
      <c r="E20" s="63"/>
      <c r="F20" s="264"/>
      <c r="G20" s="264"/>
      <c r="H20" s="264"/>
    </row>
    <row r="21" spans="1:8" x14ac:dyDescent="0.2">
      <c r="A21" s="119"/>
      <c r="B21" s="128"/>
      <c r="C21" s="151"/>
      <c r="D21" s="107">
        <f t="shared" si="0"/>
        <v>0</v>
      </c>
      <c r="E21" s="63"/>
      <c r="F21" s="264"/>
      <c r="G21" s="264"/>
      <c r="H21" s="264"/>
    </row>
    <row r="22" spans="1:8" ht="28.5" customHeight="1" thickBot="1" x14ac:dyDescent="0.25">
      <c r="B22" s="22"/>
      <c r="C22" s="61" t="s">
        <v>22</v>
      </c>
      <c r="D22" s="111">
        <f>SUM(D16:D21)</f>
        <v>0</v>
      </c>
      <c r="E22" s="61" t="s">
        <v>22</v>
      </c>
      <c r="F22" s="111">
        <f>SUM(F16:F21)</f>
        <v>0</v>
      </c>
      <c r="G22" s="111">
        <f>SUM(G16:G21)</f>
        <v>0</v>
      </c>
      <c r="H22" s="111">
        <f>SUM(H16:H21)</f>
        <v>0</v>
      </c>
    </row>
    <row r="23" spans="1:8" ht="13.5" thickTop="1" x14ac:dyDescent="0.2">
      <c r="B23" s="20"/>
      <c r="C23" s="53"/>
      <c r="D23" s="62"/>
    </row>
    <row r="24" spans="1:8" ht="29.25" customHeight="1" x14ac:dyDescent="0.2">
      <c r="A24" s="332" t="s">
        <v>238</v>
      </c>
      <c r="B24" s="332"/>
      <c r="C24" s="332"/>
      <c r="D24" s="332"/>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0"/>
  <sheetViews>
    <sheetView showGridLines="0" topLeftCell="A12" zoomScaleNormal="100" workbookViewId="0">
      <selection activeCell="F15" sqref="F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 min="6" max="8" width="12.7109375" customWidth="1"/>
  </cols>
  <sheetData>
    <row r="1" spans="1:8" x14ac:dyDescent="0.2">
      <c r="A1" s="302" t="str">
        <f>+Summary!$A$1</f>
        <v>Agency Name:</v>
      </c>
      <c r="B1" s="302"/>
      <c r="C1" s="302"/>
      <c r="D1" s="302"/>
    </row>
    <row r="2" spans="1:8" x14ac:dyDescent="0.2">
      <c r="A2" s="302" t="str">
        <f>Summary!A2</f>
        <v>ANNUAL 12 MONTH PERIOD</v>
      </c>
      <c r="B2" s="302"/>
      <c r="C2" s="302"/>
      <c r="D2" s="30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256</v>
      </c>
      <c r="B6" s="4"/>
      <c r="C6" s="4"/>
      <c r="D6" s="4"/>
    </row>
    <row r="7" spans="1:8" x14ac:dyDescent="0.2">
      <c r="A7" s="6"/>
      <c r="B7" s="4"/>
      <c r="C7" s="4"/>
      <c r="D7" s="4"/>
    </row>
    <row r="8" spans="1:8" x14ac:dyDescent="0.2">
      <c r="A8" s="83" t="s">
        <v>195</v>
      </c>
      <c r="B8" s="84"/>
      <c r="C8" s="84"/>
      <c r="D8" s="84"/>
    </row>
    <row r="9" spans="1:8" x14ac:dyDescent="0.2">
      <c r="A9" s="333" t="s">
        <v>279</v>
      </c>
      <c r="B9" s="274"/>
      <c r="C9" s="274"/>
      <c r="D9" s="84"/>
    </row>
    <row r="10" spans="1:8" x14ac:dyDescent="0.2">
      <c r="A10" s="159" t="s">
        <v>280</v>
      </c>
      <c r="B10" s="84"/>
      <c r="C10" s="84"/>
      <c r="D10" s="84"/>
      <c r="E10" s="1"/>
    </row>
    <row r="11" spans="1:8" x14ac:dyDescent="0.2">
      <c r="A11" s="83" t="s">
        <v>216</v>
      </c>
      <c r="B11" s="84"/>
      <c r="C11" s="84"/>
      <c r="D11" s="84"/>
      <c r="E11" s="16"/>
    </row>
    <row r="12" spans="1:8" x14ac:dyDescent="0.2">
      <c r="A12" s="309" t="s">
        <v>308</v>
      </c>
      <c r="B12" s="309"/>
      <c r="C12" s="309"/>
      <c r="D12" s="309"/>
    </row>
    <row r="13" spans="1:8" ht="20.100000000000001" customHeight="1" x14ac:dyDescent="0.2">
      <c r="A13" s="2" t="s">
        <v>0</v>
      </c>
      <c r="B13" s="2" t="s">
        <v>1</v>
      </c>
      <c r="C13" s="2" t="s">
        <v>2</v>
      </c>
      <c r="D13" s="2" t="s">
        <v>3</v>
      </c>
      <c r="F13" s="306" t="s">
        <v>309</v>
      </c>
      <c r="G13" s="307"/>
      <c r="H13" s="308"/>
    </row>
    <row r="14" spans="1:8" ht="54" customHeight="1" thickBot="1" x14ac:dyDescent="0.25">
      <c r="A14" s="69" t="s">
        <v>196</v>
      </c>
      <c r="B14" s="69" t="s">
        <v>188</v>
      </c>
      <c r="C14" s="157" t="s">
        <v>281</v>
      </c>
      <c r="D14" s="69" t="s">
        <v>197</v>
      </c>
      <c r="F14" s="226">
        <f>+'B. Benefits'!$H$17</f>
        <v>45107</v>
      </c>
      <c r="G14" s="226">
        <f>+'B. Benefits'!$I$17</f>
        <v>44742</v>
      </c>
      <c r="H14" s="226">
        <f>+'B. Benefits'!$J$17</f>
        <v>44377</v>
      </c>
    </row>
    <row r="15" spans="1:8" ht="13.5" thickTop="1" x14ac:dyDescent="0.2">
      <c r="A15" s="185"/>
      <c r="B15" s="152"/>
      <c r="C15" s="153"/>
      <c r="D15" s="108">
        <f t="shared" ref="D15:D21" si="0">B15*C15</f>
        <v>0</v>
      </c>
      <c r="F15" s="264"/>
      <c r="G15" s="264"/>
      <c r="H15" s="264"/>
    </row>
    <row r="16" spans="1:8" x14ac:dyDescent="0.2">
      <c r="A16" s="117"/>
      <c r="B16" s="154"/>
      <c r="C16" s="149"/>
      <c r="D16" s="107">
        <f t="shared" si="0"/>
        <v>0</v>
      </c>
      <c r="F16" s="264"/>
      <c r="G16" s="264"/>
      <c r="H16" s="264"/>
    </row>
    <row r="17" spans="1:8" x14ac:dyDescent="0.2">
      <c r="A17" s="117"/>
      <c r="B17" s="154"/>
      <c r="C17" s="150"/>
      <c r="D17" s="107">
        <f t="shared" si="0"/>
        <v>0</v>
      </c>
      <c r="F17" s="264"/>
      <c r="G17" s="264"/>
      <c r="H17" s="264"/>
    </row>
    <row r="18" spans="1:8" x14ac:dyDescent="0.2">
      <c r="A18" s="117"/>
      <c r="B18" s="154"/>
      <c r="C18" s="150"/>
      <c r="D18" s="107">
        <f t="shared" si="0"/>
        <v>0</v>
      </c>
      <c r="F18" s="264"/>
      <c r="G18" s="264"/>
      <c r="H18" s="264"/>
    </row>
    <row r="19" spans="1:8" x14ac:dyDescent="0.2">
      <c r="A19" s="117"/>
      <c r="B19" s="154"/>
      <c r="C19" s="150"/>
      <c r="D19" s="107">
        <f t="shared" si="0"/>
        <v>0</v>
      </c>
      <c r="F19" s="264"/>
      <c r="G19" s="264"/>
      <c r="H19" s="264"/>
    </row>
    <row r="20" spans="1:8" x14ac:dyDescent="0.2">
      <c r="A20" s="117"/>
      <c r="B20" s="154"/>
      <c r="C20" s="150"/>
      <c r="D20" s="107">
        <f t="shared" si="0"/>
        <v>0</v>
      </c>
      <c r="F20" s="264"/>
      <c r="G20" s="264"/>
      <c r="H20" s="264"/>
    </row>
    <row r="21" spans="1:8" x14ac:dyDescent="0.2">
      <c r="A21" s="117"/>
      <c r="B21" s="155"/>
      <c r="C21" s="151"/>
      <c r="D21" s="107">
        <f t="shared" si="0"/>
        <v>0</v>
      </c>
      <c r="F21" s="264"/>
      <c r="G21" s="264"/>
      <c r="H21" s="264"/>
    </row>
    <row r="22" spans="1:8" ht="26.25" customHeight="1" thickBot="1" x14ac:dyDescent="0.25">
      <c r="B22" s="22"/>
      <c r="C22" s="61" t="s">
        <v>22</v>
      </c>
      <c r="D22" s="110">
        <f>SUM(D15:D21)</f>
        <v>0</v>
      </c>
      <c r="E22" s="61" t="s">
        <v>22</v>
      </c>
      <c r="F22" s="110">
        <f>SUM(F15:F21)</f>
        <v>0</v>
      </c>
      <c r="G22" s="110">
        <f>SUM(G15:G21)</f>
        <v>0</v>
      </c>
      <c r="H22" s="110">
        <f>SUM(H15:H21)</f>
        <v>0</v>
      </c>
    </row>
    <row r="23" spans="1:8" ht="13.5" thickTop="1" x14ac:dyDescent="0.2">
      <c r="B23" s="20"/>
      <c r="C23" s="15"/>
      <c r="D23" s="21"/>
    </row>
    <row r="24" spans="1:8" ht="24.75" customHeight="1" x14ac:dyDescent="0.2">
      <c r="A24" s="332" t="s">
        <v>239</v>
      </c>
      <c r="B24" s="332"/>
      <c r="C24" s="332"/>
      <c r="D24" s="332"/>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sheetData>
  <sheetProtection sheet="1"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5"/>
  <sheetViews>
    <sheetView workbookViewId="0">
      <selection activeCell="D16" sqref="D16"/>
    </sheetView>
  </sheetViews>
  <sheetFormatPr defaultRowHeight="12.75" x14ac:dyDescent="0.2"/>
  <cols>
    <col min="1" max="1" width="28.42578125" customWidth="1"/>
    <col min="2" max="2" width="15.85546875" customWidth="1"/>
    <col min="3" max="3" width="16.5703125" customWidth="1"/>
    <col min="4" max="4" width="16.14062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3"/>
      <c r="B5" s="4"/>
      <c r="C5" s="4"/>
      <c r="D5" s="4"/>
    </row>
    <row r="6" spans="1:8" x14ac:dyDescent="0.2">
      <c r="A6" s="299" t="s">
        <v>322</v>
      </c>
      <c r="B6" s="299"/>
      <c r="C6" s="299"/>
      <c r="D6" s="299"/>
      <c r="E6" s="299"/>
    </row>
    <row r="7" spans="1:8" x14ac:dyDescent="0.2">
      <c r="A7" s="299" t="s">
        <v>323</v>
      </c>
      <c r="B7" s="299"/>
      <c r="C7" s="299"/>
      <c r="D7" s="299"/>
      <c r="E7" s="299"/>
    </row>
    <row r="8" spans="1:8" x14ac:dyDescent="0.2">
      <c r="A8" s="165"/>
      <c r="B8" s="4"/>
      <c r="C8" s="4"/>
      <c r="D8" s="4"/>
    </row>
    <row r="9" spans="1:8" ht="12.75" customHeight="1" x14ac:dyDescent="0.2">
      <c r="A9" s="159" t="s">
        <v>324</v>
      </c>
      <c r="B9" s="84"/>
      <c r="C9" s="84"/>
      <c r="D9" s="84"/>
    </row>
    <row r="10" spans="1:8" x14ac:dyDescent="0.2">
      <c r="A10" s="333" t="s">
        <v>325</v>
      </c>
      <c r="B10" s="333"/>
      <c r="C10" s="333"/>
      <c r="D10" s="84"/>
    </row>
    <row r="11" spans="1:8" x14ac:dyDescent="0.2">
      <c r="A11" s="159" t="s">
        <v>280</v>
      </c>
      <c r="B11" s="84"/>
      <c r="C11" s="84"/>
      <c r="D11" s="84"/>
      <c r="E11" s="1"/>
    </row>
    <row r="12" spans="1:8" ht="12.75" customHeight="1" x14ac:dyDescent="0.2">
      <c r="A12" s="159" t="s">
        <v>326</v>
      </c>
      <c r="B12" s="84"/>
      <c r="C12" s="84"/>
      <c r="D12" s="84"/>
      <c r="E12" s="16"/>
    </row>
    <row r="13" spans="1:8" x14ac:dyDescent="0.2">
      <c r="A13" s="309" t="s">
        <v>327</v>
      </c>
      <c r="B13" s="309"/>
      <c r="C13" s="309"/>
      <c r="D13" s="309"/>
    </row>
    <row r="14" spans="1:8" x14ac:dyDescent="0.2">
      <c r="A14" s="219"/>
      <c r="B14" s="219"/>
      <c r="C14" s="219"/>
      <c r="D14" s="219"/>
      <c r="F14" s="306" t="s">
        <v>309</v>
      </c>
      <c r="G14" s="307"/>
      <c r="H14" s="308"/>
    </row>
    <row r="15" spans="1:8" ht="64.5" thickBot="1" x14ac:dyDescent="0.25">
      <c r="A15" s="157" t="s">
        <v>314</v>
      </c>
      <c r="B15" s="69" t="s">
        <v>188</v>
      </c>
      <c r="C15" s="157" t="s">
        <v>281</v>
      </c>
      <c r="D15" s="69" t="s">
        <v>197</v>
      </c>
      <c r="F15" s="226">
        <f>+'B. Benefits'!$H$17</f>
        <v>45107</v>
      </c>
      <c r="G15" s="226">
        <f>+'B. Benefits'!$I$17</f>
        <v>44742</v>
      </c>
      <c r="H15" s="226">
        <f>+'B. Benefits'!$J$17</f>
        <v>44377</v>
      </c>
    </row>
    <row r="16" spans="1:8" ht="13.5" thickTop="1" x14ac:dyDescent="0.2">
      <c r="A16" s="185"/>
      <c r="B16" s="152"/>
      <c r="C16" s="153"/>
      <c r="D16" s="108">
        <f t="shared" ref="D16" si="0">B16*C16</f>
        <v>0</v>
      </c>
      <c r="F16" s="264"/>
      <c r="G16" s="264"/>
      <c r="H16" s="264"/>
    </row>
    <row r="17" spans="1:8" ht="13.5" thickBot="1" x14ac:dyDescent="0.25">
      <c r="B17" s="22"/>
      <c r="C17" s="61" t="s">
        <v>22</v>
      </c>
      <c r="D17" s="110">
        <f>SUM(D16:D16)</f>
        <v>0</v>
      </c>
      <c r="E17" s="61" t="s">
        <v>22</v>
      </c>
      <c r="F17" s="110">
        <f>SUM(F16:F16)</f>
        <v>0</v>
      </c>
      <c r="G17" s="110">
        <f>SUM(G16:G16)</f>
        <v>0</v>
      </c>
      <c r="H17" s="110">
        <f>SUM(H16:H16)</f>
        <v>0</v>
      </c>
    </row>
    <row r="18" spans="1:8" ht="13.5" thickTop="1" x14ac:dyDescent="0.2">
      <c r="B18" s="20"/>
      <c r="C18" s="15"/>
      <c r="D18" s="21"/>
    </row>
    <row r="19" spans="1:8" x14ac:dyDescent="0.2">
      <c r="A19" s="332" t="s">
        <v>239</v>
      </c>
      <c r="B19" s="332"/>
      <c r="C19" s="332"/>
      <c r="D19" s="332"/>
    </row>
    <row r="20" spans="1:8" x14ac:dyDescent="0.2">
      <c r="A20" s="324"/>
      <c r="B20" s="273"/>
      <c r="C20" s="273"/>
      <c r="D20" s="273"/>
    </row>
    <row r="21" spans="1:8" x14ac:dyDescent="0.2">
      <c r="A21" s="273"/>
      <c r="B21" s="273"/>
      <c r="C21" s="273"/>
      <c r="D21" s="273"/>
    </row>
    <row r="22" spans="1:8" x14ac:dyDescent="0.2">
      <c r="A22" s="273"/>
      <c r="B22" s="273"/>
      <c r="C22" s="273"/>
      <c r="D22" s="273"/>
    </row>
    <row r="23" spans="1:8" x14ac:dyDescent="0.2">
      <c r="A23" s="273"/>
      <c r="B23" s="273"/>
      <c r="C23" s="273"/>
      <c r="D23" s="273"/>
    </row>
    <row r="24" spans="1:8" x14ac:dyDescent="0.2">
      <c r="A24" s="273"/>
      <c r="B24" s="273"/>
      <c r="C24" s="273"/>
      <c r="D24" s="273"/>
    </row>
    <row r="25" spans="1:8" x14ac:dyDescent="0.2">
      <c r="A25" s="273"/>
      <c r="B25" s="273"/>
      <c r="C25" s="273"/>
      <c r="D25" s="273"/>
    </row>
  </sheetData>
  <mergeCells count="9">
    <mergeCell ref="A1:F1"/>
    <mergeCell ref="A3:F3"/>
    <mergeCell ref="F14:H14"/>
    <mergeCell ref="A19:D19"/>
    <mergeCell ref="A20:D25"/>
    <mergeCell ref="A6:E6"/>
    <mergeCell ref="A7:E7"/>
    <mergeCell ref="A10:C10"/>
    <mergeCell ref="A13:D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workbookViewId="0">
      <selection activeCell="D15" sqref="D15:D19"/>
    </sheetView>
  </sheetViews>
  <sheetFormatPr defaultRowHeight="12.75" x14ac:dyDescent="0.2"/>
  <cols>
    <col min="1" max="1" width="28.42578125" customWidth="1"/>
    <col min="2" max="2" width="15.85546875" customWidth="1"/>
    <col min="3" max="3" width="16.5703125" customWidth="1"/>
    <col min="4" max="4" width="16.140625" customWidth="1"/>
    <col min="6" max="8" width="12.7109375" customWidth="1"/>
  </cols>
  <sheetData>
    <row r="1" spans="1:8" x14ac:dyDescent="0.2">
      <c r="A1" s="298" t="str">
        <f>Summary!$A$2</f>
        <v>ANNUAL 12 MONTH PERIOD</v>
      </c>
      <c r="B1" s="298"/>
      <c r="C1" s="298"/>
      <c r="D1" s="298"/>
      <c r="E1" s="298"/>
      <c r="F1" s="298"/>
    </row>
    <row r="3" spans="1:8" x14ac:dyDescent="0.2">
      <c r="A3" s="321" t="str">
        <f>Summary!$A$4</f>
        <v xml:space="preserve"> SERVICE:</v>
      </c>
      <c r="B3" s="321"/>
      <c r="C3" s="321"/>
      <c r="D3" s="321"/>
      <c r="E3" s="321"/>
      <c r="F3" s="321"/>
    </row>
    <row r="4" spans="1:8" x14ac:dyDescent="0.2">
      <c r="A4" s="3"/>
      <c r="B4" s="4"/>
      <c r="C4" s="4"/>
      <c r="D4" s="4"/>
    </row>
    <row r="5" spans="1:8" x14ac:dyDescent="0.2">
      <c r="A5" s="3"/>
      <c r="B5" s="4"/>
      <c r="C5" s="4"/>
      <c r="D5" s="4"/>
    </row>
    <row r="6" spans="1:8" x14ac:dyDescent="0.2">
      <c r="A6" s="299" t="s">
        <v>329</v>
      </c>
      <c r="B6" s="299"/>
      <c r="C6" s="299"/>
      <c r="D6" s="299"/>
      <c r="E6" s="299"/>
    </row>
    <row r="7" spans="1:8" x14ac:dyDescent="0.2">
      <c r="A7" s="299" t="s">
        <v>328</v>
      </c>
      <c r="B7" s="299"/>
      <c r="C7" s="299"/>
      <c r="D7" s="299"/>
      <c r="E7" s="299"/>
    </row>
    <row r="8" spans="1:8" x14ac:dyDescent="0.2">
      <c r="A8" s="165"/>
      <c r="B8" s="4"/>
      <c r="C8" s="4"/>
      <c r="D8" s="4"/>
    </row>
    <row r="9" spans="1:8" ht="12.75" customHeight="1" x14ac:dyDescent="0.2">
      <c r="A9" s="159" t="s">
        <v>330</v>
      </c>
      <c r="B9" s="84"/>
      <c r="C9" s="84"/>
      <c r="D9" s="84"/>
    </row>
    <row r="10" spans="1:8" x14ac:dyDescent="0.2">
      <c r="A10" s="333" t="s">
        <v>331</v>
      </c>
      <c r="B10" s="333"/>
      <c r="C10" s="333"/>
      <c r="D10" s="84"/>
    </row>
    <row r="11" spans="1:8" x14ac:dyDescent="0.2">
      <c r="A11" s="159" t="s">
        <v>280</v>
      </c>
      <c r="B11" s="84"/>
      <c r="C11" s="84"/>
      <c r="D11" s="84"/>
      <c r="E11" s="1"/>
    </row>
    <row r="12" spans="1:8" ht="12.75" customHeight="1" x14ac:dyDescent="0.2">
      <c r="A12" s="159" t="s">
        <v>332</v>
      </c>
      <c r="B12" s="84"/>
      <c r="C12" s="84"/>
      <c r="D12" s="84"/>
      <c r="E12" s="16"/>
    </row>
    <row r="13" spans="1:8" x14ac:dyDescent="0.2">
      <c r="A13" s="309" t="s">
        <v>327</v>
      </c>
      <c r="B13" s="309"/>
      <c r="C13" s="309"/>
      <c r="D13" s="309"/>
      <c r="F13" s="306" t="s">
        <v>309</v>
      </c>
      <c r="G13" s="307"/>
      <c r="H13" s="308"/>
    </row>
    <row r="14" spans="1:8" ht="51.75" thickBot="1" x14ac:dyDescent="0.25">
      <c r="A14" s="157" t="s">
        <v>333</v>
      </c>
      <c r="B14" s="69" t="s">
        <v>188</v>
      </c>
      <c r="C14" s="157" t="s">
        <v>281</v>
      </c>
      <c r="D14" s="157" t="s">
        <v>334</v>
      </c>
      <c r="F14" s="226">
        <f>+'B. Benefits'!$H$17</f>
        <v>45107</v>
      </c>
      <c r="G14" s="226">
        <f>+'B. Benefits'!$I$17</f>
        <v>44742</v>
      </c>
      <c r="H14" s="226">
        <f>+'B. Benefits'!$J$17</f>
        <v>44377</v>
      </c>
    </row>
    <row r="15" spans="1:8" ht="13.5" thickTop="1" x14ac:dyDescent="0.2">
      <c r="A15" s="185"/>
      <c r="B15" s="152"/>
      <c r="C15" s="153"/>
      <c r="D15" s="108">
        <f t="shared" ref="D15:D19" si="0">B15*C15</f>
        <v>0</v>
      </c>
      <c r="F15" s="264"/>
      <c r="G15" s="264"/>
      <c r="H15" s="264"/>
    </row>
    <row r="16" spans="1:8" x14ac:dyDescent="0.2">
      <c r="A16" s="185"/>
      <c r="B16" s="152"/>
      <c r="C16" s="153"/>
      <c r="D16" s="108">
        <f t="shared" si="0"/>
        <v>0</v>
      </c>
      <c r="F16" s="264"/>
      <c r="G16" s="264"/>
      <c r="H16" s="264"/>
    </row>
    <row r="17" spans="1:8" x14ac:dyDescent="0.2">
      <c r="A17" s="185"/>
      <c r="B17" s="152"/>
      <c r="C17" s="153"/>
      <c r="D17" s="108">
        <f t="shared" si="0"/>
        <v>0</v>
      </c>
      <c r="F17" s="264"/>
      <c r="G17" s="264"/>
      <c r="H17" s="264"/>
    </row>
    <row r="18" spans="1:8" x14ac:dyDescent="0.2">
      <c r="A18" s="185"/>
      <c r="B18" s="152"/>
      <c r="C18" s="153"/>
      <c r="D18" s="108">
        <f t="shared" si="0"/>
        <v>0</v>
      </c>
      <c r="F18" s="264"/>
      <c r="G18" s="264"/>
      <c r="H18" s="264"/>
    </row>
    <row r="19" spans="1:8" x14ac:dyDescent="0.2">
      <c r="A19" s="185"/>
      <c r="B19" s="152"/>
      <c r="C19" s="153"/>
      <c r="D19" s="108">
        <f t="shared" si="0"/>
        <v>0</v>
      </c>
      <c r="F19" s="264"/>
      <c r="G19" s="264"/>
      <c r="H19" s="264"/>
    </row>
    <row r="20" spans="1:8" x14ac:dyDescent="0.2">
      <c r="A20" s="185"/>
      <c r="B20" s="152"/>
      <c r="C20" s="153"/>
      <c r="D20" s="108">
        <f t="shared" ref="D20" si="1">B20*C20</f>
        <v>0</v>
      </c>
      <c r="F20" s="264"/>
      <c r="G20" s="264"/>
      <c r="H20" s="264"/>
    </row>
    <row r="21" spans="1:8" ht="13.5" thickBot="1" x14ac:dyDescent="0.25">
      <c r="B21" s="22"/>
      <c r="C21" s="61" t="s">
        <v>22</v>
      </c>
      <c r="D21" s="110">
        <f>SUM(D15:D20)</f>
        <v>0</v>
      </c>
      <c r="E21" s="61" t="s">
        <v>22</v>
      </c>
      <c r="F21" s="235">
        <f>SUM(F15:F20)</f>
        <v>0</v>
      </c>
      <c r="G21" s="235">
        <f>SUM(G15:G20)</f>
        <v>0</v>
      </c>
      <c r="H21" s="235">
        <f>SUM(H15:H20)</f>
        <v>0</v>
      </c>
    </row>
    <row r="22" spans="1:8" ht="13.5" thickTop="1" x14ac:dyDescent="0.2">
      <c r="B22" s="20"/>
      <c r="C22" s="15"/>
      <c r="D22" s="21"/>
    </row>
    <row r="23" spans="1:8" x14ac:dyDescent="0.2">
      <c r="A23" s="332" t="s">
        <v>239</v>
      </c>
      <c r="B23" s="332"/>
      <c r="C23" s="332"/>
      <c r="D23" s="332"/>
    </row>
    <row r="24" spans="1:8" x14ac:dyDescent="0.2">
      <c r="A24" s="324"/>
      <c r="B24" s="273"/>
      <c r="C24" s="273"/>
      <c r="D24" s="273"/>
    </row>
    <row r="25" spans="1:8" x14ac:dyDescent="0.2">
      <c r="A25" s="273"/>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sheetData>
  <sheetProtection sheet="1" objects="1" scenarios="1"/>
  <mergeCells count="9">
    <mergeCell ref="A23:D23"/>
    <mergeCell ref="A24:D29"/>
    <mergeCell ref="A1:F1"/>
    <mergeCell ref="A3:F3"/>
    <mergeCell ref="A6:E6"/>
    <mergeCell ref="A7:E7"/>
    <mergeCell ref="A10:C10"/>
    <mergeCell ref="A13:D13"/>
    <mergeCell ref="F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showGridLines="0" topLeftCell="A25" zoomScaleNormal="100" workbookViewId="0">
      <selection activeCell="A39" sqref="A39:D40"/>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7" width="10.7109375" customWidth="1"/>
    <col min="8" max="10" width="12.7109375" customWidth="1"/>
  </cols>
  <sheetData>
    <row r="1" spans="1:10" x14ac:dyDescent="0.2">
      <c r="A1" s="302" t="str">
        <f>+Summary!$A$1</f>
        <v>Agency Name:</v>
      </c>
      <c r="B1" s="302"/>
      <c r="C1" s="302"/>
      <c r="D1" s="302"/>
    </row>
    <row r="2" spans="1:10" x14ac:dyDescent="0.2">
      <c r="A2" s="302" t="str">
        <f>Summary!A2</f>
        <v>ANNUAL 12 MONTH PERIOD</v>
      </c>
      <c r="B2" s="302"/>
      <c r="C2" s="302"/>
      <c r="D2" s="302"/>
    </row>
    <row r="3" spans="1:10" x14ac:dyDescent="0.2">
      <c r="A3" s="204"/>
      <c r="B3" s="204"/>
      <c r="C3" s="204"/>
      <c r="D3" s="204"/>
    </row>
    <row r="4" spans="1:10" ht="22.5" customHeight="1" x14ac:dyDescent="0.2">
      <c r="A4" s="3" t="str">
        <f>Summary!A4</f>
        <v xml:space="preserve"> SERVICE:</v>
      </c>
      <c r="B4" s="4"/>
      <c r="C4" s="4"/>
      <c r="D4" s="4"/>
    </row>
    <row r="5" spans="1:10" x14ac:dyDescent="0.2">
      <c r="A5" s="5" t="s">
        <v>142</v>
      </c>
      <c r="B5" s="4"/>
      <c r="C5" s="4"/>
      <c r="D5" s="4"/>
    </row>
    <row r="6" spans="1:10" x14ac:dyDescent="0.2">
      <c r="A6" s="5"/>
      <c r="B6" s="4"/>
      <c r="C6" s="4"/>
      <c r="D6" s="4"/>
    </row>
    <row r="7" spans="1:10" ht="15" customHeight="1" x14ac:dyDescent="0.2">
      <c r="A7" s="312" t="s">
        <v>249</v>
      </c>
      <c r="B7" s="313"/>
      <c r="C7" s="313"/>
      <c r="D7" s="313"/>
    </row>
    <row r="8" spans="1:10" ht="15" customHeight="1" x14ac:dyDescent="0.2">
      <c r="A8" s="19" t="s">
        <v>250</v>
      </c>
      <c r="B8" s="19"/>
      <c r="C8" s="19"/>
      <c r="D8" s="72"/>
    </row>
    <row r="9" spans="1:10" ht="15" customHeight="1" x14ac:dyDescent="0.2">
      <c r="A9" s="312" t="s">
        <v>251</v>
      </c>
      <c r="B9" s="312"/>
      <c r="C9" s="312"/>
      <c r="D9" s="312"/>
    </row>
    <row r="10" spans="1:10" ht="15" customHeight="1" x14ac:dyDescent="0.2">
      <c r="A10" s="312" t="s">
        <v>252</v>
      </c>
      <c r="B10" s="312"/>
      <c r="C10" s="312"/>
      <c r="D10" s="312"/>
    </row>
    <row r="11" spans="1:10" ht="15" customHeight="1" x14ac:dyDescent="0.2">
      <c r="A11" s="312" t="s">
        <v>253</v>
      </c>
      <c r="B11" s="312"/>
      <c r="C11" s="312"/>
      <c r="D11" s="312"/>
    </row>
    <row r="12" spans="1:10" ht="39" customHeight="1" x14ac:dyDescent="0.2">
      <c r="A12" s="311" t="s">
        <v>254</v>
      </c>
      <c r="B12" s="311"/>
      <c r="C12" s="311"/>
      <c r="D12" s="311"/>
    </row>
    <row r="13" spans="1:10" ht="27.75" customHeight="1" x14ac:dyDescent="0.2">
      <c r="A13" s="309" t="s">
        <v>277</v>
      </c>
      <c r="B13" s="311"/>
      <c r="C13" s="311"/>
      <c r="D13" s="311"/>
    </row>
    <row r="14" spans="1:10" ht="27.75" customHeight="1" x14ac:dyDescent="0.2">
      <c r="A14" s="309" t="s">
        <v>300</v>
      </c>
      <c r="B14" s="309"/>
      <c r="C14" s="309"/>
      <c r="D14" s="309"/>
    </row>
    <row r="15" spans="1:10" ht="27.75" customHeight="1" x14ac:dyDescent="0.2">
      <c r="A15" s="219"/>
      <c r="B15" s="203"/>
      <c r="C15" s="203"/>
      <c r="D15" s="203"/>
    </row>
    <row r="16" spans="1:10" x14ac:dyDescent="0.2">
      <c r="A16" s="165"/>
      <c r="B16" s="156"/>
      <c r="C16" s="165"/>
      <c r="D16" s="165"/>
      <c r="H16" s="306" t="s">
        <v>299</v>
      </c>
      <c r="I16" s="307"/>
      <c r="J16" s="308"/>
    </row>
    <row r="17" spans="1:10" x14ac:dyDescent="0.2">
      <c r="A17" s="156" t="s">
        <v>222</v>
      </c>
      <c r="B17" s="166"/>
      <c r="C17" s="167" t="s">
        <v>244</v>
      </c>
      <c r="D17" s="165"/>
      <c r="E17" s="156" t="s">
        <v>222</v>
      </c>
      <c r="H17" s="226">
        <v>45107</v>
      </c>
      <c r="I17" s="226">
        <v>44742</v>
      </c>
      <c r="J17" s="226">
        <v>44377</v>
      </c>
    </row>
    <row r="18" spans="1:10" x14ac:dyDescent="0.2">
      <c r="A18" s="156" t="s">
        <v>223</v>
      </c>
      <c r="B18" s="166"/>
      <c r="C18" s="167" t="s">
        <v>244</v>
      </c>
      <c r="D18" s="167"/>
      <c r="E18" s="156" t="s">
        <v>223</v>
      </c>
      <c r="H18" s="264"/>
      <c r="I18" s="264"/>
      <c r="J18" s="264"/>
    </row>
    <row r="19" spans="1:10" x14ac:dyDescent="0.2">
      <c r="A19" s="156" t="s">
        <v>224</v>
      </c>
      <c r="B19" s="166"/>
      <c r="C19" s="167" t="s">
        <v>244</v>
      </c>
      <c r="D19" s="168"/>
      <c r="E19" s="156" t="s">
        <v>224</v>
      </c>
      <c r="H19" s="264"/>
      <c r="I19" s="264"/>
      <c r="J19" s="264"/>
    </row>
    <row r="20" spans="1:10" x14ac:dyDescent="0.2">
      <c r="A20" s="156" t="s">
        <v>225</v>
      </c>
      <c r="B20" s="183"/>
      <c r="C20" s="167" t="s">
        <v>246</v>
      </c>
      <c r="D20" s="168"/>
      <c r="E20" s="156" t="s">
        <v>225</v>
      </c>
      <c r="H20" s="264"/>
      <c r="I20" s="264"/>
      <c r="J20" s="264"/>
    </row>
    <row r="21" spans="1:10" x14ac:dyDescent="0.2">
      <c r="A21" s="156" t="s">
        <v>226</v>
      </c>
      <c r="B21" s="180"/>
      <c r="C21" s="167" t="s">
        <v>246</v>
      </c>
      <c r="D21" s="165"/>
      <c r="E21" s="156" t="s">
        <v>226</v>
      </c>
      <c r="H21" s="264"/>
      <c r="I21" s="264"/>
      <c r="J21" s="264"/>
    </row>
    <row r="22" spans="1:10" x14ac:dyDescent="0.2">
      <c r="A22" s="156" t="s">
        <v>227</v>
      </c>
      <c r="B22" s="181"/>
      <c r="C22" s="167" t="s">
        <v>244</v>
      </c>
      <c r="D22" s="167"/>
      <c r="E22" s="156" t="s">
        <v>227</v>
      </c>
      <c r="H22" s="264"/>
      <c r="I22" s="264"/>
      <c r="J22" s="264"/>
    </row>
    <row r="23" spans="1:10" x14ac:dyDescent="0.2">
      <c r="A23" s="156" t="s">
        <v>278</v>
      </c>
      <c r="B23" s="182"/>
      <c r="C23" s="167" t="s">
        <v>246</v>
      </c>
      <c r="D23" s="167"/>
      <c r="E23" s="156" t="s">
        <v>278</v>
      </c>
      <c r="H23" s="264"/>
      <c r="I23" s="264"/>
      <c r="J23" s="264"/>
    </row>
    <row r="24" spans="1:10" ht="20.100000000000001" customHeight="1" thickBot="1" x14ac:dyDescent="0.25">
      <c r="A24" s="169"/>
      <c r="B24" s="169"/>
      <c r="C24" s="169"/>
      <c r="D24" s="169"/>
    </row>
    <row r="25" spans="1:10" ht="11.45" customHeight="1" thickTop="1" x14ac:dyDescent="0.2">
      <c r="A25" s="170"/>
      <c r="B25" s="171"/>
      <c r="C25" s="171"/>
      <c r="D25" s="172"/>
    </row>
    <row r="26" spans="1:10" ht="40.15" customHeight="1" thickBot="1" x14ac:dyDescent="0.25">
      <c r="A26" s="173" t="s">
        <v>21</v>
      </c>
      <c r="B26" s="164" t="s">
        <v>221</v>
      </c>
      <c r="C26" s="164" t="s">
        <v>276</v>
      </c>
      <c r="D26" s="174" t="s">
        <v>302</v>
      </c>
    </row>
    <row r="27" spans="1:10" ht="15" customHeight="1" thickTop="1" x14ac:dyDescent="0.2">
      <c r="A27" s="156" t="s">
        <v>222</v>
      </c>
      <c r="B27" s="272">
        <f>IFERROR(+'A. Salaries'!$H$80*'B. Benefits'!B17," ")</f>
        <v>0</v>
      </c>
      <c r="C27" s="175">
        <v>1</v>
      </c>
      <c r="D27" s="176">
        <f t="shared" ref="D27:D33" si="0">B27*C27</f>
        <v>0</v>
      </c>
      <c r="E27" s="11"/>
      <c r="F27" s="192"/>
    </row>
    <row r="28" spans="1:10" x14ac:dyDescent="0.2">
      <c r="A28" s="156" t="s">
        <v>223</v>
      </c>
      <c r="B28" s="272">
        <f>IFERROR(+'A. Salaries'!$H$80*'B. Benefits'!B18," ")</f>
        <v>0</v>
      </c>
      <c r="C28" s="175">
        <v>1</v>
      </c>
      <c r="D28" s="176">
        <f t="shared" si="0"/>
        <v>0</v>
      </c>
      <c r="E28" s="11"/>
      <c r="F28" s="192"/>
    </row>
    <row r="29" spans="1:10" x14ac:dyDescent="0.2">
      <c r="A29" s="156" t="s">
        <v>224</v>
      </c>
      <c r="B29" s="272">
        <f>IFERROR(+'A. Salaries'!$H$80*'B. Benefits'!B19," ")</f>
        <v>0</v>
      </c>
      <c r="C29" s="175">
        <v>1</v>
      </c>
      <c r="D29" s="176">
        <f t="shared" si="0"/>
        <v>0</v>
      </c>
      <c r="E29" s="11"/>
      <c r="F29" s="192"/>
    </row>
    <row r="30" spans="1:10" x14ac:dyDescent="0.2">
      <c r="A30" s="156" t="s">
        <v>225</v>
      </c>
      <c r="B30" s="272">
        <f>IFERROR(+'A. Salaries'!$D$80*'B. Benefits'!B20," ")</f>
        <v>0</v>
      </c>
      <c r="C30" s="175">
        <v>1</v>
      </c>
      <c r="D30" s="176">
        <f t="shared" si="0"/>
        <v>0</v>
      </c>
      <c r="E30" s="27"/>
      <c r="F30" s="192"/>
      <c r="H30" s="192"/>
    </row>
    <row r="31" spans="1:10" x14ac:dyDescent="0.2">
      <c r="A31" s="156" t="s">
        <v>226</v>
      </c>
      <c r="B31" s="272">
        <f>IFERROR(+'A. Salaries'!$D$80*'B. Benefits'!B21," ")</f>
        <v>0</v>
      </c>
      <c r="C31" s="175">
        <v>1</v>
      </c>
      <c r="D31" s="176">
        <f t="shared" si="0"/>
        <v>0</v>
      </c>
      <c r="E31" s="11"/>
      <c r="F31" s="192"/>
    </row>
    <row r="32" spans="1:10" x14ac:dyDescent="0.2">
      <c r="A32" s="156" t="s">
        <v>227</v>
      </c>
      <c r="B32" s="272">
        <f>IFERROR(+'A. Salaries'!$H$80*'B. Benefits'!B22," ")</f>
        <v>0</v>
      </c>
      <c r="C32" s="175">
        <v>1</v>
      </c>
      <c r="D32" s="176">
        <f t="shared" si="0"/>
        <v>0</v>
      </c>
      <c r="E32" s="11"/>
      <c r="F32" s="192"/>
    </row>
    <row r="33" spans="1:6" x14ac:dyDescent="0.2">
      <c r="A33" s="156" t="s">
        <v>278</v>
      </c>
      <c r="B33" s="272">
        <f>IFERROR(+'A. Salaries'!$D$80*'B. Benefits'!B23," ")</f>
        <v>0</v>
      </c>
      <c r="C33" s="175">
        <v>1</v>
      </c>
      <c r="D33" s="176">
        <f t="shared" si="0"/>
        <v>0</v>
      </c>
      <c r="E33" s="11"/>
      <c r="F33" s="192"/>
    </row>
    <row r="34" spans="1:6" ht="29.25" customHeight="1" thickBot="1" x14ac:dyDescent="0.25">
      <c r="A34" s="156"/>
      <c r="B34" s="177"/>
      <c r="C34" s="58" t="s">
        <v>22</v>
      </c>
      <c r="D34" s="178">
        <f>SUM(D27:D33)</f>
        <v>0</v>
      </c>
      <c r="E34" s="12"/>
      <c r="F34" s="192"/>
    </row>
    <row r="35" spans="1:6" ht="13.5" thickTop="1" x14ac:dyDescent="0.2">
      <c r="B35" s="11"/>
      <c r="C35" s="17"/>
      <c r="D35" s="12"/>
    </row>
    <row r="36" spans="1:6" x14ac:dyDescent="0.2">
      <c r="A36" s="227" t="s">
        <v>301</v>
      </c>
      <c r="B36" s="228"/>
      <c r="C36" s="229"/>
      <c r="D36" s="242" t="str">
        <f>IFERROR(D34/'A. Salaries'!H80," ")</f>
        <v xml:space="preserve"> </v>
      </c>
    </row>
    <row r="37" spans="1:6" x14ac:dyDescent="0.2">
      <c r="B37" s="11"/>
      <c r="C37" s="17"/>
      <c r="D37" s="12"/>
    </row>
    <row r="38" spans="1:6" ht="13.5" customHeight="1" x14ac:dyDescent="0.2">
      <c r="A38" s="283" t="s">
        <v>162</v>
      </c>
      <c r="B38" s="283"/>
      <c r="C38" s="283"/>
      <c r="D38" s="283"/>
      <c r="E38" s="54"/>
    </row>
    <row r="39" spans="1:6" ht="13.5" customHeight="1" x14ac:dyDescent="0.2">
      <c r="A39" s="310"/>
      <c r="B39" s="310"/>
      <c r="C39" s="310"/>
      <c r="D39" s="310"/>
      <c r="E39" s="54"/>
    </row>
    <row r="40" spans="1:6" ht="13.5" customHeight="1" x14ac:dyDescent="0.2">
      <c r="A40" s="310"/>
      <c r="B40" s="310"/>
      <c r="C40" s="310"/>
      <c r="D40" s="310"/>
      <c r="E40" s="54"/>
    </row>
    <row r="41" spans="1:6" ht="19.899999999999999" customHeight="1" x14ac:dyDescent="0.2">
      <c r="A41" s="222" t="s">
        <v>283</v>
      </c>
      <c r="B41" s="222"/>
      <c r="C41" s="222"/>
      <c r="D41" s="222"/>
      <c r="E41" s="37"/>
    </row>
    <row r="42" spans="1:6" ht="19.899999999999999" customHeight="1" x14ac:dyDescent="0.2">
      <c r="A42" s="222" t="s">
        <v>284</v>
      </c>
      <c r="B42" s="222"/>
      <c r="C42" s="222"/>
      <c r="D42" s="222"/>
      <c r="E42" s="37"/>
    </row>
    <row r="43" spans="1:6" ht="19.899999999999999" customHeight="1" x14ac:dyDescent="0.2">
      <c r="A43" s="222" t="s">
        <v>285</v>
      </c>
      <c r="B43" s="222"/>
      <c r="C43" s="222"/>
      <c r="D43" s="222"/>
      <c r="E43" s="37"/>
    </row>
    <row r="44" spans="1:6" ht="19.899999999999999" customHeight="1" x14ac:dyDescent="0.2">
      <c r="A44" s="222" t="s">
        <v>286</v>
      </c>
      <c r="B44" s="222"/>
      <c r="C44" s="222"/>
      <c r="D44" s="222"/>
      <c r="E44" s="37"/>
    </row>
    <row r="45" spans="1:6" ht="19.899999999999999" customHeight="1" x14ac:dyDescent="0.2">
      <c r="A45" s="222" t="s">
        <v>288</v>
      </c>
      <c r="B45" s="222"/>
      <c r="C45" s="222"/>
      <c r="D45" s="222"/>
      <c r="E45" s="37"/>
    </row>
    <row r="46" spans="1:6" ht="19.899999999999999" customHeight="1" x14ac:dyDescent="0.2">
      <c r="A46" s="222" t="s">
        <v>287</v>
      </c>
      <c r="B46" s="222"/>
      <c r="C46" s="222"/>
      <c r="D46" s="222"/>
      <c r="E46" s="37"/>
    </row>
    <row r="47" spans="1:6" ht="19.899999999999999" customHeight="1" x14ac:dyDescent="0.2">
      <c r="A47" s="222" t="s">
        <v>289</v>
      </c>
      <c r="B47" s="223"/>
      <c r="C47" s="223"/>
      <c r="D47" s="223"/>
    </row>
    <row r="48" spans="1:6" x14ac:dyDescent="0.2">
      <c r="A48" s="223"/>
      <c r="B48" s="223"/>
      <c r="C48" s="223"/>
      <c r="D48" s="223"/>
    </row>
  </sheetData>
  <sheetProtection sheet="1" selectLockedCells="1"/>
  <mergeCells count="12">
    <mergeCell ref="H16:J16"/>
    <mergeCell ref="A14:D14"/>
    <mergeCell ref="A39:D40"/>
    <mergeCell ref="A13:D13"/>
    <mergeCell ref="A1:D1"/>
    <mergeCell ref="A2:D2"/>
    <mergeCell ref="A38:D38"/>
    <mergeCell ref="A7:D7"/>
    <mergeCell ref="A9:D9"/>
    <mergeCell ref="A10:D10"/>
    <mergeCell ref="A11:D11"/>
    <mergeCell ref="A12:D12"/>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showGridLines="0" zoomScaleNormal="100" workbookViewId="0">
      <selection activeCell="H27" sqref="H27"/>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10" width="12.7109375" customWidth="1"/>
  </cols>
  <sheetData>
    <row r="1" spans="1:8" x14ac:dyDescent="0.2">
      <c r="A1" s="302" t="str">
        <f>+Summary!$A$1</f>
        <v>Agency Name:</v>
      </c>
      <c r="B1" s="302"/>
      <c r="C1" s="302"/>
      <c r="D1" s="302"/>
      <c r="E1" s="302"/>
      <c r="F1" s="302"/>
    </row>
    <row r="2" spans="1:8" x14ac:dyDescent="0.2">
      <c r="A2" s="298" t="str">
        <f>Summary!A2</f>
        <v>ANNUAL 12 MONTH PERIOD</v>
      </c>
      <c r="B2" s="298"/>
      <c r="C2" s="298"/>
      <c r="D2" s="298"/>
      <c r="E2" s="298"/>
      <c r="F2" s="298"/>
    </row>
    <row r="4" spans="1:8" x14ac:dyDescent="0.2">
      <c r="A4" s="321" t="str">
        <f>Summary!A4</f>
        <v xml:space="preserve"> SERVICE:</v>
      </c>
      <c r="B4" s="321"/>
      <c r="C4" s="321"/>
      <c r="D4" s="321"/>
      <c r="E4" s="321"/>
      <c r="F4" s="321"/>
      <c r="G4" s="46"/>
    </row>
    <row r="5" spans="1:8" x14ac:dyDescent="0.2">
      <c r="A5" s="3"/>
      <c r="B5" s="3"/>
      <c r="C5" s="4"/>
    </row>
    <row r="6" spans="1:8" x14ac:dyDescent="0.2">
      <c r="A6" s="299" t="s">
        <v>141</v>
      </c>
      <c r="B6" s="317"/>
      <c r="C6" s="318"/>
      <c r="D6" s="318"/>
      <c r="E6" s="318"/>
      <c r="F6" s="318"/>
      <c r="G6" s="38"/>
    </row>
    <row r="7" spans="1:8" x14ac:dyDescent="0.2">
      <c r="A7" s="38"/>
      <c r="B7" s="71"/>
      <c r="C7" s="72"/>
      <c r="D7" s="72"/>
      <c r="E7" s="72"/>
      <c r="F7" s="72"/>
      <c r="G7" s="38"/>
    </row>
    <row r="8" spans="1:8" x14ac:dyDescent="0.2">
      <c r="A8" s="158" t="s">
        <v>290</v>
      </c>
      <c r="B8" s="28"/>
      <c r="C8" s="28"/>
      <c r="D8" s="28"/>
      <c r="E8" s="28"/>
      <c r="F8" s="28"/>
      <c r="G8" s="86"/>
      <c r="H8" s="28"/>
    </row>
    <row r="9" spans="1:8" x14ac:dyDescent="0.2">
      <c r="A9" s="47" t="s">
        <v>228</v>
      </c>
      <c r="B9" s="28"/>
      <c r="C9" s="28"/>
      <c r="D9" s="28"/>
      <c r="E9" s="28"/>
      <c r="F9" s="28"/>
      <c r="G9" s="86"/>
      <c r="H9" s="28"/>
    </row>
    <row r="10" spans="1:8" ht="12.75" customHeight="1" x14ac:dyDescent="0.2">
      <c r="A10" s="323" t="s">
        <v>229</v>
      </c>
      <c r="B10" s="323"/>
      <c r="C10" s="323"/>
      <c r="D10" s="323"/>
      <c r="E10" s="323"/>
      <c r="F10" s="28"/>
      <c r="G10" s="86"/>
      <c r="H10" s="28"/>
    </row>
    <row r="11" spans="1:8" x14ac:dyDescent="0.2">
      <c r="A11" s="158" t="s">
        <v>292</v>
      </c>
      <c r="B11" s="28"/>
      <c r="C11" s="28"/>
      <c r="D11" s="28"/>
      <c r="E11" s="28"/>
      <c r="F11" s="28"/>
      <c r="G11" s="86"/>
      <c r="H11" s="28"/>
    </row>
    <row r="12" spans="1:8" x14ac:dyDescent="0.2">
      <c r="A12" s="47" t="s">
        <v>205</v>
      </c>
      <c r="B12" s="28"/>
      <c r="C12" s="28"/>
      <c r="D12" s="28"/>
      <c r="E12" s="28"/>
      <c r="F12" s="28"/>
      <c r="G12" s="86"/>
      <c r="H12" s="28"/>
    </row>
    <row r="13" spans="1:8" x14ac:dyDescent="0.2">
      <c r="A13" s="158" t="s">
        <v>257</v>
      </c>
      <c r="B13" s="28"/>
      <c r="C13" s="28"/>
      <c r="D13" s="28"/>
      <c r="E13" s="28"/>
      <c r="F13" s="28"/>
      <c r="G13" s="28"/>
      <c r="H13" s="28"/>
    </row>
    <row r="14" spans="1:8" x14ac:dyDescent="0.2">
      <c r="A14" s="47" t="s">
        <v>207</v>
      </c>
      <c r="B14" s="47"/>
      <c r="C14" s="47"/>
      <c r="D14" s="47"/>
      <c r="E14" s="47"/>
      <c r="F14" s="47"/>
      <c r="G14" s="28"/>
      <c r="H14" s="28"/>
    </row>
    <row r="15" spans="1:8" x14ac:dyDescent="0.2">
      <c r="A15" s="47" t="s">
        <v>208</v>
      </c>
      <c r="B15" s="47"/>
      <c r="C15" s="47"/>
      <c r="D15" s="47"/>
      <c r="E15" s="47"/>
      <c r="F15" s="47"/>
      <c r="G15" s="28"/>
      <c r="H15" s="28"/>
    </row>
    <row r="16" spans="1:8" x14ac:dyDescent="0.2">
      <c r="A16" s="47" t="s">
        <v>230</v>
      </c>
      <c r="B16" s="47"/>
      <c r="C16" s="47"/>
      <c r="D16" s="47"/>
      <c r="E16" s="47"/>
      <c r="F16" s="47"/>
      <c r="G16" s="28"/>
      <c r="H16" s="28"/>
    </row>
    <row r="17" spans="1:13" x14ac:dyDescent="0.2">
      <c r="A17" s="309" t="s">
        <v>307</v>
      </c>
      <c r="B17" s="309"/>
      <c r="C17" s="309"/>
      <c r="D17" s="309"/>
      <c r="E17" s="47"/>
      <c r="F17" s="47"/>
      <c r="G17" s="28"/>
      <c r="H17" s="28"/>
    </row>
    <row r="18" spans="1:13" ht="13.5" thickBot="1" x14ac:dyDescent="0.25">
      <c r="A18" s="14"/>
      <c r="B18" s="14"/>
      <c r="C18" s="14"/>
      <c r="D18" s="14"/>
      <c r="E18" s="14"/>
      <c r="F18" s="14"/>
    </row>
    <row r="19" spans="1:13" ht="13.5" thickTop="1" x14ac:dyDescent="0.2">
      <c r="A19" s="316" t="s">
        <v>0</v>
      </c>
      <c r="B19" s="316"/>
      <c r="C19" s="81" t="s">
        <v>1</v>
      </c>
      <c r="D19" s="2" t="s">
        <v>2</v>
      </c>
      <c r="E19" s="81" t="s">
        <v>3</v>
      </c>
      <c r="F19" s="81" t="s">
        <v>201</v>
      </c>
    </row>
    <row r="20" spans="1:13" x14ac:dyDescent="0.2">
      <c r="A20" s="320"/>
      <c r="B20" s="318"/>
      <c r="C20" s="72"/>
      <c r="D20" s="322" t="s">
        <v>163</v>
      </c>
      <c r="E20" s="314" t="s">
        <v>291</v>
      </c>
      <c r="F20" s="66"/>
      <c r="H20" s="306" t="s">
        <v>306</v>
      </c>
      <c r="I20" s="307"/>
      <c r="J20" s="308"/>
    </row>
    <row r="21" spans="1:13" ht="45" customHeight="1" thickBot="1" x14ac:dyDescent="0.25">
      <c r="A21" s="319" t="s">
        <v>161</v>
      </c>
      <c r="B21" s="277"/>
      <c r="C21" s="10" t="s">
        <v>71</v>
      </c>
      <c r="D21" s="319"/>
      <c r="E21" s="315"/>
      <c r="F21" s="69" t="s">
        <v>172</v>
      </c>
      <c r="G21" s="209"/>
      <c r="H21" s="226">
        <f>+'B. Benefits'!$H$17</f>
        <v>45107</v>
      </c>
      <c r="I21" s="226">
        <f>+'B. Benefits'!$I$17</f>
        <v>44742</v>
      </c>
      <c r="J21" s="226">
        <f>+'B. Benefits'!$J$17</f>
        <v>44377</v>
      </c>
      <c r="K21" s="74"/>
      <c r="L21" s="75"/>
      <c r="M21" s="76"/>
    </row>
    <row r="22" spans="1:13" ht="18.75" customHeight="1" thickTop="1" x14ac:dyDescent="0.2">
      <c r="A22" s="325" t="s">
        <v>165</v>
      </c>
      <c r="B22" s="325"/>
      <c r="C22" s="48">
        <v>0.44500000000000001</v>
      </c>
      <c r="D22" s="121"/>
      <c r="E22" s="121"/>
      <c r="F22" s="95">
        <f>E22*D22*C22</f>
        <v>0</v>
      </c>
      <c r="G22" s="207"/>
      <c r="H22" s="264"/>
      <c r="I22" s="264"/>
      <c r="J22" s="264"/>
      <c r="K22" s="74"/>
      <c r="L22" s="73"/>
      <c r="M22" s="76"/>
    </row>
    <row r="23" spans="1:13" ht="18.75" customHeight="1" x14ac:dyDescent="0.2">
      <c r="A23" s="325" t="s">
        <v>166</v>
      </c>
      <c r="B23" s="325"/>
      <c r="C23" s="48">
        <v>0.44500000000000001</v>
      </c>
      <c r="D23" s="122"/>
      <c r="E23" s="122"/>
      <c r="F23" s="95">
        <f>E23*D23*C23</f>
        <v>0</v>
      </c>
      <c r="G23" s="207"/>
      <c r="H23" s="264"/>
      <c r="I23" s="264"/>
      <c r="J23" s="264"/>
    </row>
    <row r="24" spans="1:13" ht="18.75" customHeight="1" x14ac:dyDescent="0.2">
      <c r="A24" s="326" t="s">
        <v>167</v>
      </c>
      <c r="B24" s="327"/>
      <c r="C24" s="48">
        <v>0.44500000000000001</v>
      </c>
      <c r="D24" s="121"/>
      <c r="E24" s="121"/>
      <c r="F24" s="95">
        <f>E24*D24*C24</f>
        <v>0</v>
      </c>
      <c r="G24" s="207"/>
      <c r="H24" s="264"/>
      <c r="I24" s="264"/>
      <c r="J24" s="264"/>
    </row>
    <row r="25" spans="1:13" x14ac:dyDescent="0.2">
      <c r="A25" s="327"/>
      <c r="B25" s="327"/>
      <c r="D25" s="49"/>
      <c r="E25" s="50"/>
      <c r="F25" s="50"/>
      <c r="G25" s="207"/>
      <c r="H25" s="230"/>
      <c r="I25" s="230"/>
      <c r="J25" s="230"/>
    </row>
    <row r="26" spans="1:13" x14ac:dyDescent="0.2">
      <c r="D26" s="49"/>
      <c r="E26" s="96">
        <f>SUM(E22:E24)</f>
        <v>0</v>
      </c>
      <c r="F26" s="97">
        <f>SUM(F22:F24)</f>
        <v>0</v>
      </c>
      <c r="G26" s="207"/>
      <c r="H26" s="97">
        <f t="shared" ref="H26:J26" si="0">SUM(H22:H24)</f>
        <v>0</v>
      </c>
      <c r="I26" s="97">
        <f t="shared" si="0"/>
        <v>0</v>
      </c>
      <c r="J26" s="97">
        <f t="shared" si="0"/>
        <v>0</v>
      </c>
    </row>
    <row r="27" spans="1:13" x14ac:dyDescent="0.2">
      <c r="F27" s="12"/>
      <c r="G27" s="207"/>
      <c r="H27" s="230"/>
      <c r="I27" s="230"/>
      <c r="J27" s="230"/>
    </row>
    <row r="28" spans="1:13" x14ac:dyDescent="0.2">
      <c r="A28" s="328" t="s">
        <v>206</v>
      </c>
      <c r="B28" s="328"/>
      <c r="C28" s="328"/>
      <c r="D28" s="328"/>
      <c r="E28" s="328"/>
      <c r="F28" s="123"/>
      <c r="G28" s="207"/>
      <c r="H28" s="264"/>
      <c r="I28" s="264"/>
      <c r="J28" s="264"/>
    </row>
    <row r="29" spans="1:13" x14ac:dyDescent="0.2">
      <c r="A29" s="329" t="s">
        <v>260</v>
      </c>
      <c r="B29" s="328"/>
      <c r="C29" s="328"/>
      <c r="D29" s="328"/>
      <c r="E29" s="328"/>
      <c r="F29" s="123"/>
      <c r="G29" s="207"/>
      <c r="H29" s="264"/>
      <c r="I29" s="264"/>
      <c r="J29" s="264"/>
    </row>
    <row r="30" spans="1:13" x14ac:dyDescent="0.2">
      <c r="A30" s="329" t="s">
        <v>259</v>
      </c>
      <c r="B30" s="328"/>
      <c r="C30" s="328"/>
      <c r="D30" s="328"/>
      <c r="E30" s="328"/>
      <c r="F30" s="123"/>
      <c r="G30" s="207"/>
      <c r="H30" s="264"/>
      <c r="I30" s="264"/>
      <c r="J30" s="264"/>
    </row>
    <row r="31" spans="1:13" x14ac:dyDescent="0.2">
      <c r="A31" s="329" t="s">
        <v>258</v>
      </c>
      <c r="B31" s="328"/>
      <c r="C31" s="328"/>
      <c r="D31" s="328"/>
      <c r="E31" s="328"/>
      <c r="F31" s="123"/>
      <c r="G31" s="207"/>
      <c r="H31" s="264"/>
      <c r="I31" s="264"/>
      <c r="J31" s="264"/>
    </row>
    <row r="32" spans="1:13" ht="15" x14ac:dyDescent="0.25">
      <c r="A32" s="68"/>
      <c r="B32" s="68"/>
      <c r="C32" s="68"/>
      <c r="D32" s="68"/>
      <c r="E32" s="55" t="s">
        <v>22</v>
      </c>
      <c r="F32" s="94">
        <f>SUM(F26:F31)</f>
        <v>0</v>
      </c>
      <c r="G32" s="55" t="s">
        <v>22</v>
      </c>
      <c r="H32" s="94">
        <f>SUM(H26:H31)</f>
        <v>0</v>
      </c>
      <c r="I32" s="94">
        <f>SUM(I26:I31)</f>
        <v>0</v>
      </c>
      <c r="J32" s="94">
        <f>SUM(J26:J31)</f>
        <v>0</v>
      </c>
    </row>
    <row r="33" spans="1:7" ht="27" customHeight="1" x14ac:dyDescent="0.2">
      <c r="A33" s="331"/>
      <c r="B33" s="331"/>
      <c r="C33" s="331"/>
      <c r="D33" s="331"/>
      <c r="E33" s="331"/>
      <c r="F33" s="331"/>
    </row>
    <row r="34" spans="1:7" ht="38.25" customHeight="1" x14ac:dyDescent="0.2">
      <c r="A34" s="330"/>
      <c r="B34" s="330"/>
      <c r="C34" s="330"/>
      <c r="D34" s="330"/>
      <c r="E34" s="330"/>
      <c r="F34" s="330"/>
    </row>
    <row r="35" spans="1:7" x14ac:dyDescent="0.2">
      <c r="A35" s="39" t="s">
        <v>164</v>
      </c>
    </row>
    <row r="36" spans="1:7" s="1" customFormat="1" x14ac:dyDescent="0.2">
      <c r="A36" s="324"/>
      <c r="B36" s="273"/>
      <c r="C36" s="273"/>
      <c r="D36" s="273"/>
      <c r="E36" s="273"/>
      <c r="F36" s="273"/>
      <c r="G36" s="273"/>
    </row>
    <row r="37" spans="1:7" x14ac:dyDescent="0.2">
      <c r="A37" s="273"/>
      <c r="B37" s="273"/>
      <c r="C37" s="273"/>
      <c r="D37" s="273"/>
      <c r="E37" s="273"/>
      <c r="F37" s="273"/>
      <c r="G37" s="273"/>
    </row>
    <row r="38" spans="1:7" x14ac:dyDescent="0.2">
      <c r="A38" s="273"/>
      <c r="B38" s="273"/>
      <c r="C38" s="273"/>
      <c r="D38" s="273"/>
      <c r="E38" s="273"/>
      <c r="F38" s="273"/>
      <c r="G38" s="273"/>
    </row>
    <row r="39" spans="1:7" x14ac:dyDescent="0.2">
      <c r="A39" s="273"/>
      <c r="B39" s="273"/>
      <c r="C39" s="273"/>
      <c r="D39" s="273"/>
      <c r="E39" s="273"/>
      <c r="F39" s="273"/>
      <c r="G39" s="273"/>
    </row>
    <row r="40" spans="1:7" x14ac:dyDescent="0.2">
      <c r="B40" s="37"/>
      <c r="C40" s="11"/>
      <c r="D40" s="41"/>
    </row>
    <row r="41" spans="1:7" x14ac:dyDescent="0.2">
      <c r="B41" s="18"/>
      <c r="C41" s="11"/>
      <c r="D41" s="41"/>
    </row>
    <row r="42" spans="1:7" x14ac:dyDescent="0.2">
      <c r="B42" s="37"/>
      <c r="C42" s="11"/>
      <c r="D42" s="41"/>
    </row>
  </sheetData>
  <sheetProtection sheet="1"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t="str">
        <f>+Summary!$A$1</f>
        <v>Agency Name:</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t="str">
        <f>+Summary!$A$1</f>
        <v>Agency Name:</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283" t="s">
        <v>122</v>
      </c>
      <c r="B29" s="332"/>
      <c r="C29" s="332"/>
      <c r="D29" s="332"/>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showGridLines="0" zoomScaleNormal="100" workbookViewId="0">
      <selection activeCell="A25" sqref="A25:D31"/>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2.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2" t="str">
        <f>+Summary!$A$1</f>
        <v>Agency Name:</v>
      </c>
      <c r="B1" s="302"/>
      <c r="C1" s="302"/>
      <c r="D1" s="302"/>
      <c r="E1" s="204"/>
    </row>
    <row r="2" spans="1:8" x14ac:dyDescent="0.2">
      <c r="A2" s="298" t="str">
        <f>Summary!$A$2</f>
        <v>ANNUAL 12 MONTH PERIOD</v>
      </c>
      <c r="B2" s="298"/>
      <c r="C2" s="298"/>
      <c r="D2" s="298"/>
      <c r="E2" s="298"/>
      <c r="F2" s="298"/>
    </row>
    <row r="3" spans="1:8" ht="20.100000000000001" customHeight="1" x14ac:dyDescent="0.2"/>
    <row r="4" spans="1:8" x14ac:dyDescent="0.2">
      <c r="A4" s="321" t="str">
        <f>Summary!$A$4</f>
        <v xml:space="preserve"> SERVICE:</v>
      </c>
      <c r="B4" s="321"/>
      <c r="C4" s="321"/>
      <c r="D4" s="321"/>
      <c r="E4" s="321"/>
      <c r="F4" s="321"/>
    </row>
    <row r="5" spans="1:8" x14ac:dyDescent="0.2">
      <c r="A5" s="3"/>
      <c r="B5" s="4"/>
      <c r="C5" s="4"/>
      <c r="D5" s="4"/>
      <c r="E5" s="4"/>
    </row>
    <row r="6" spans="1:8" x14ac:dyDescent="0.2">
      <c r="A6" s="5" t="s">
        <v>231</v>
      </c>
      <c r="B6" s="4"/>
      <c r="C6" s="4"/>
      <c r="D6" s="4"/>
      <c r="E6" s="4"/>
    </row>
    <row r="7" spans="1:8" x14ac:dyDescent="0.2">
      <c r="A7" s="6"/>
      <c r="B7" s="4"/>
      <c r="C7" s="4"/>
      <c r="D7" s="4"/>
      <c r="E7" s="4"/>
    </row>
    <row r="8" spans="1:8" x14ac:dyDescent="0.2">
      <c r="A8" s="7" t="s">
        <v>170</v>
      </c>
      <c r="B8" s="4"/>
      <c r="C8" s="4"/>
      <c r="D8" s="4"/>
      <c r="E8" s="4"/>
    </row>
    <row r="9" spans="1:8" x14ac:dyDescent="0.2">
      <c r="A9" s="163" t="s">
        <v>272</v>
      </c>
      <c r="B9" s="4"/>
      <c r="C9" s="4"/>
      <c r="D9" s="4"/>
      <c r="E9" s="4"/>
    </row>
    <row r="10" spans="1:8" ht="15" customHeight="1" x14ac:dyDescent="0.2">
      <c r="A10" s="311" t="s">
        <v>171</v>
      </c>
      <c r="B10" s="311"/>
      <c r="C10" s="311"/>
      <c r="D10" s="311"/>
      <c r="E10" s="203"/>
    </row>
    <row r="11" spans="1:8" x14ac:dyDescent="0.2">
      <c r="A11" s="7" t="s">
        <v>209</v>
      </c>
      <c r="B11" s="4"/>
      <c r="C11" s="4"/>
      <c r="D11" s="4"/>
      <c r="E11" s="4"/>
    </row>
    <row r="12" spans="1:8" x14ac:dyDescent="0.2">
      <c r="A12" s="309" t="s">
        <v>308</v>
      </c>
      <c r="B12" s="309"/>
      <c r="C12" s="309"/>
      <c r="D12" s="309"/>
      <c r="E12" s="4"/>
    </row>
    <row r="13" spans="1:8" ht="15" customHeight="1" thickBot="1" x14ac:dyDescent="0.25">
      <c r="A13" s="8"/>
      <c r="B13" s="9"/>
      <c r="C13" s="9"/>
      <c r="D13" s="9"/>
      <c r="E13" s="4"/>
    </row>
    <row r="14" spans="1:8" ht="13.5" thickTop="1" x14ac:dyDescent="0.2">
      <c r="A14" s="2" t="s">
        <v>0</v>
      </c>
      <c r="B14" s="2" t="s">
        <v>1</v>
      </c>
      <c r="C14" s="2" t="s">
        <v>2</v>
      </c>
      <c r="D14" s="2" t="s">
        <v>3</v>
      </c>
      <c r="E14" s="2"/>
      <c r="F14" s="306" t="s">
        <v>309</v>
      </c>
      <c r="G14" s="307"/>
      <c r="H14" s="308"/>
    </row>
    <row r="15" spans="1:8" ht="39" thickBot="1" x14ac:dyDescent="0.25">
      <c r="A15" s="69" t="s">
        <v>169</v>
      </c>
      <c r="B15" s="10" t="s">
        <v>143</v>
      </c>
      <c r="C15" s="69" t="s">
        <v>194</v>
      </c>
      <c r="D15" s="69" t="s">
        <v>210</v>
      </c>
      <c r="E15" s="82"/>
      <c r="F15" s="226">
        <f>+'B. Benefits'!$H$17</f>
        <v>45107</v>
      </c>
      <c r="G15" s="226">
        <f>+'B. Benefits'!$I$17</f>
        <v>44742</v>
      </c>
      <c r="H15" s="226">
        <f>+'B. Benefits'!$J$17</f>
        <v>44377</v>
      </c>
    </row>
    <row r="16" spans="1:8" ht="13.5" thickTop="1" x14ac:dyDescent="0.2">
      <c r="A16" s="186"/>
      <c r="B16" s="189"/>
      <c r="C16" s="125"/>
      <c r="D16" s="271">
        <f>IFERROR(B16*C16," ")</f>
        <v>0</v>
      </c>
      <c r="E16" s="210"/>
      <c r="F16" s="264"/>
      <c r="G16" s="264"/>
      <c r="H16" s="264"/>
    </row>
    <row r="17" spans="1:8" x14ac:dyDescent="0.2">
      <c r="A17" s="186"/>
      <c r="B17" s="189"/>
      <c r="C17" s="125"/>
      <c r="D17" s="271">
        <f t="shared" ref="D17:D21" si="0">IFERROR(B17*C17," ")</f>
        <v>0</v>
      </c>
      <c r="E17" s="211"/>
      <c r="F17" s="264"/>
      <c r="G17" s="264"/>
      <c r="H17" s="264"/>
    </row>
    <row r="18" spans="1:8" x14ac:dyDescent="0.2">
      <c r="A18" s="184"/>
      <c r="B18" s="190"/>
      <c r="C18" s="127"/>
      <c r="D18" s="271">
        <f t="shared" si="0"/>
        <v>0</v>
      </c>
      <c r="E18" s="211"/>
      <c r="F18" s="264"/>
      <c r="G18" s="264"/>
      <c r="H18" s="264"/>
    </row>
    <row r="19" spans="1:8" x14ac:dyDescent="0.2">
      <c r="A19" s="184"/>
      <c r="B19" s="190"/>
      <c r="C19" s="127"/>
      <c r="D19" s="271">
        <f t="shared" si="0"/>
        <v>0</v>
      </c>
      <c r="E19" s="211"/>
      <c r="F19" s="264"/>
      <c r="G19" s="264"/>
      <c r="H19" s="264"/>
    </row>
    <row r="20" spans="1:8" x14ac:dyDescent="0.2">
      <c r="A20" s="184"/>
      <c r="B20" s="190"/>
      <c r="C20" s="127"/>
      <c r="D20" s="271">
        <f t="shared" si="0"/>
        <v>0</v>
      </c>
      <c r="E20" s="211"/>
      <c r="F20" s="264"/>
      <c r="G20" s="264"/>
      <c r="H20" s="264"/>
    </row>
    <row r="21" spans="1:8" x14ac:dyDescent="0.2">
      <c r="A21" s="184"/>
      <c r="B21" s="187"/>
      <c r="C21" s="188"/>
      <c r="D21" s="271">
        <f t="shared" si="0"/>
        <v>0</v>
      </c>
      <c r="E21" s="211"/>
    </row>
    <row r="22" spans="1:8" ht="27" customHeight="1" thickBot="1" x14ac:dyDescent="0.25">
      <c r="B22" s="56"/>
      <c r="C22" s="58" t="s">
        <v>22</v>
      </c>
      <c r="D22" s="110">
        <f>SUM(D16:D21)</f>
        <v>0</v>
      </c>
      <c r="E22" s="58" t="s">
        <v>22</v>
      </c>
      <c r="F22" s="231">
        <f>SUM(F16:F20)</f>
        <v>0</v>
      </c>
      <c r="G22" s="231">
        <f t="shared" ref="G22:H22" si="1">SUM(G16:G20)</f>
        <v>0</v>
      </c>
      <c r="H22" s="231">
        <f t="shared" si="1"/>
        <v>0</v>
      </c>
    </row>
    <row r="23" spans="1:8" ht="13.5" thickTop="1" x14ac:dyDescent="0.2">
      <c r="B23" s="20"/>
      <c r="C23" s="15"/>
      <c r="D23" s="21"/>
      <c r="E23" s="212"/>
    </row>
    <row r="24" spans="1:8" ht="27" customHeight="1" x14ac:dyDescent="0.2">
      <c r="A24" s="283" t="s">
        <v>173</v>
      </c>
      <c r="B24" s="283"/>
      <c r="C24" s="283"/>
      <c r="D24" s="283"/>
      <c r="E24" s="205"/>
    </row>
    <row r="25" spans="1:8" x14ac:dyDescent="0.2">
      <c r="A25" s="324"/>
      <c r="B25" s="273"/>
      <c r="C25" s="273"/>
      <c r="D25" s="27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0" spans="1:8" x14ac:dyDescent="0.2">
      <c r="A30" s="273"/>
      <c r="B30" s="273"/>
      <c r="C30" s="273"/>
      <c r="D30" s="273"/>
    </row>
    <row r="31" spans="1:8" x14ac:dyDescent="0.2">
      <c r="A31" s="273"/>
      <c r="B31" s="273"/>
      <c r="C31" s="273"/>
      <c r="D31" s="273"/>
    </row>
  </sheetData>
  <sheetProtection sheet="1"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32" t="s">
        <v>122</v>
      </c>
      <c r="B30" s="332"/>
      <c r="C30" s="332"/>
      <c r="D30" s="332"/>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showGridLines="0" zoomScaleNormal="100" workbookViewId="0">
      <selection activeCell="A26" sqref="A26:D29"/>
    </sheetView>
  </sheetViews>
  <sheetFormatPr defaultRowHeight="12.75" x14ac:dyDescent="0.2"/>
  <cols>
    <col min="1" max="1" width="37.140625" customWidth="1"/>
    <col min="2" max="2" width="16.85546875" customWidth="1"/>
    <col min="3" max="3" width="18.7109375" customWidth="1"/>
    <col min="4" max="4" width="23.140625" customWidth="1"/>
    <col min="6" max="8" width="12.7109375" customWidth="1"/>
  </cols>
  <sheetData>
    <row r="1" spans="1:8" x14ac:dyDescent="0.2">
      <c r="A1" s="302" t="str">
        <f>+Summary!$A$1</f>
        <v>Agency Name:</v>
      </c>
      <c r="B1" s="302"/>
      <c r="C1" s="302"/>
      <c r="D1" s="302"/>
    </row>
    <row r="2" spans="1:8" x14ac:dyDescent="0.2">
      <c r="A2" s="298" t="str">
        <f>Summary!$A$2</f>
        <v>ANNUAL 12 MONTH PERIOD</v>
      </c>
      <c r="B2" s="298"/>
      <c r="C2" s="298"/>
      <c r="D2" s="298"/>
      <c r="E2" s="298"/>
      <c r="F2" s="298"/>
    </row>
    <row r="3" spans="1:8" ht="20.100000000000001" customHeight="1" x14ac:dyDescent="0.2"/>
    <row r="4" spans="1:8" x14ac:dyDescent="0.2">
      <c r="A4" s="321" t="str">
        <f>Summary!$A$4</f>
        <v xml:space="preserve"> SERVICE:</v>
      </c>
      <c r="B4" s="321"/>
      <c r="C4" s="321"/>
      <c r="D4" s="321"/>
      <c r="E4" s="321"/>
      <c r="F4" s="321"/>
    </row>
    <row r="5" spans="1:8" x14ac:dyDescent="0.2">
      <c r="A5" s="4"/>
      <c r="B5" s="4"/>
      <c r="C5" s="4"/>
      <c r="D5" s="4"/>
    </row>
    <row r="6" spans="1:8" x14ac:dyDescent="0.2">
      <c r="A6" s="5" t="s">
        <v>305</v>
      </c>
      <c r="B6" s="4"/>
      <c r="C6" s="4"/>
      <c r="D6" s="4"/>
    </row>
    <row r="7" spans="1:8" x14ac:dyDescent="0.2">
      <c r="B7" s="4"/>
      <c r="C7" s="4"/>
      <c r="D7" s="4"/>
    </row>
    <row r="8" spans="1:8" ht="15" customHeight="1" x14ac:dyDescent="0.2">
      <c r="A8" s="333" t="s">
        <v>294</v>
      </c>
      <c r="B8" s="333"/>
      <c r="C8" s="333"/>
      <c r="D8" s="333"/>
    </row>
    <row r="9" spans="1:8" ht="15" customHeight="1" x14ac:dyDescent="0.2">
      <c r="A9" s="333" t="s">
        <v>293</v>
      </c>
      <c r="B9" s="333"/>
      <c r="C9" s="333"/>
      <c r="D9" s="44"/>
    </row>
    <row r="10" spans="1:8" ht="15" customHeight="1" x14ac:dyDescent="0.2">
      <c r="A10" s="47" t="s">
        <v>171</v>
      </c>
      <c r="B10" s="28"/>
      <c r="C10" s="28"/>
      <c r="D10" s="28"/>
    </row>
    <row r="11" spans="1:8" ht="15" customHeight="1" x14ac:dyDescent="0.2">
      <c r="A11" s="158" t="s">
        <v>304</v>
      </c>
      <c r="B11" s="28"/>
      <c r="C11" s="28"/>
      <c r="D11" s="28"/>
    </row>
    <row r="12" spans="1:8" ht="15" customHeight="1" x14ac:dyDescent="0.2">
      <c r="A12" s="309" t="s">
        <v>308</v>
      </c>
      <c r="B12" s="309"/>
      <c r="C12" s="309"/>
      <c r="D12" s="309"/>
    </row>
    <row r="13" spans="1:8" ht="14.25" customHeight="1" thickBot="1" x14ac:dyDescent="0.25">
      <c r="A13" s="87"/>
      <c r="B13" s="88"/>
      <c r="C13" s="88"/>
      <c r="D13" s="88"/>
    </row>
    <row r="14" spans="1:8" ht="13.5" thickTop="1" x14ac:dyDescent="0.2">
      <c r="A14" s="93" t="s">
        <v>0</v>
      </c>
      <c r="B14" s="93" t="s">
        <v>1</v>
      </c>
      <c r="C14" s="93" t="s">
        <v>2</v>
      </c>
      <c r="D14" s="93" t="s">
        <v>3</v>
      </c>
      <c r="F14" s="306" t="s">
        <v>309</v>
      </c>
      <c r="G14" s="307"/>
      <c r="H14" s="308"/>
    </row>
    <row r="15" spans="1:8" ht="26.25" thickBot="1" x14ac:dyDescent="0.25">
      <c r="A15" s="10" t="s">
        <v>144</v>
      </c>
      <c r="B15" s="10" t="s">
        <v>23</v>
      </c>
      <c r="C15" s="69" t="s">
        <v>194</v>
      </c>
      <c r="D15" s="69" t="s">
        <v>172</v>
      </c>
      <c r="F15" s="226">
        <f>+'B. Benefits'!$H$17</f>
        <v>45107</v>
      </c>
      <c r="G15" s="226">
        <f>+'B. Benefits'!$I$17</f>
        <v>44742</v>
      </c>
      <c r="H15" s="226">
        <f>+'B. Benefits'!$J$17</f>
        <v>44377</v>
      </c>
    </row>
    <row r="16" spans="1:8" ht="13.5" thickTop="1" x14ac:dyDescent="0.2">
      <c r="A16" s="185"/>
      <c r="B16" s="124"/>
      <c r="C16" s="129"/>
      <c r="D16" s="108">
        <f t="shared" ref="D16:D21" si="0">B16*C16</f>
        <v>0</v>
      </c>
      <c r="E16" s="206"/>
      <c r="F16" s="264"/>
      <c r="G16" s="264"/>
      <c r="H16" s="264"/>
    </row>
    <row r="17" spans="1:8" x14ac:dyDescent="0.2">
      <c r="A17" s="179"/>
      <c r="B17" s="126"/>
      <c r="C17" s="130"/>
      <c r="D17" s="107">
        <f t="shared" si="0"/>
        <v>0</v>
      </c>
      <c r="E17" s="206"/>
      <c r="F17" s="264"/>
      <c r="G17" s="264"/>
      <c r="H17" s="264"/>
    </row>
    <row r="18" spans="1:8" x14ac:dyDescent="0.2">
      <c r="A18" s="117"/>
      <c r="B18" s="126"/>
      <c r="C18" s="130"/>
      <c r="D18" s="107">
        <f t="shared" si="0"/>
        <v>0</v>
      </c>
      <c r="F18" s="264"/>
      <c r="G18" s="264"/>
      <c r="H18" s="264"/>
    </row>
    <row r="19" spans="1:8" x14ac:dyDescent="0.2">
      <c r="A19" s="119"/>
      <c r="B19" s="126"/>
      <c r="C19" s="130"/>
      <c r="D19" s="107">
        <f t="shared" si="0"/>
        <v>0</v>
      </c>
      <c r="F19" s="264"/>
      <c r="G19" s="264"/>
      <c r="H19" s="264"/>
    </row>
    <row r="20" spans="1:8" x14ac:dyDescent="0.2">
      <c r="A20" s="119"/>
      <c r="B20" s="126"/>
      <c r="C20" s="130"/>
      <c r="D20" s="107">
        <f t="shared" si="0"/>
        <v>0</v>
      </c>
      <c r="F20" s="264"/>
      <c r="G20" s="264"/>
      <c r="H20" s="264"/>
    </row>
    <row r="21" spans="1:8" x14ac:dyDescent="0.2">
      <c r="A21" s="119"/>
      <c r="B21" s="126"/>
      <c r="C21" s="130"/>
      <c r="D21" s="107">
        <f t="shared" si="0"/>
        <v>0</v>
      </c>
      <c r="F21" s="264"/>
      <c r="G21" s="264"/>
      <c r="H21" s="264"/>
    </row>
    <row r="22" spans="1:8" x14ac:dyDescent="0.2">
      <c r="A22" s="119"/>
      <c r="B22" s="126"/>
      <c r="C22" s="131"/>
      <c r="D22" s="107"/>
      <c r="F22" s="264"/>
      <c r="G22" s="264"/>
      <c r="H22" s="264"/>
    </row>
    <row r="23" spans="1:8" s="39" customFormat="1" ht="28.5" customHeight="1" thickBot="1" x14ac:dyDescent="0.25">
      <c r="B23" s="57"/>
      <c r="C23" s="58" t="s">
        <v>22</v>
      </c>
      <c r="D23" s="106">
        <f>SUM(D16:D22)</f>
        <v>0</v>
      </c>
      <c r="E23" s="58" t="s">
        <v>22</v>
      </c>
      <c r="F23" s="106">
        <f>SUM(F16:F22)</f>
        <v>0</v>
      </c>
      <c r="G23" s="106">
        <f>SUM(G16:G22)</f>
        <v>0</v>
      </c>
      <c r="H23" s="106">
        <f>SUM(H16:H22)</f>
        <v>0</v>
      </c>
    </row>
    <row r="24" spans="1:8" ht="13.5" thickTop="1" x14ac:dyDescent="0.2">
      <c r="A24" s="334"/>
      <c r="B24" s="334"/>
      <c r="C24" s="334"/>
      <c r="D24" s="334"/>
    </row>
    <row r="25" spans="1:8" ht="29.25" customHeight="1" x14ac:dyDescent="0.2">
      <c r="A25" s="283" t="s">
        <v>232</v>
      </c>
      <c r="B25" s="283"/>
      <c r="C25" s="283"/>
      <c r="D25" s="283"/>
    </row>
    <row r="26" spans="1:8" x14ac:dyDescent="0.2">
      <c r="A26" s="273"/>
      <c r="B26" s="273"/>
      <c r="C26" s="273"/>
      <c r="D26" s="273"/>
    </row>
    <row r="27" spans="1:8" x14ac:dyDescent="0.2">
      <c r="A27" s="273"/>
      <c r="B27" s="273"/>
      <c r="C27" s="273"/>
      <c r="D27" s="273"/>
    </row>
    <row r="28" spans="1:8" x14ac:dyDescent="0.2">
      <c r="A28" s="273"/>
      <c r="B28" s="273"/>
      <c r="C28" s="273"/>
      <c r="D28" s="273"/>
    </row>
    <row r="29" spans="1:8" x14ac:dyDescent="0.2">
      <c r="A29" s="273"/>
      <c r="B29" s="273"/>
      <c r="C29" s="273"/>
      <c r="D29" s="273"/>
    </row>
    <row r="31" spans="1:8" x14ac:dyDescent="0.2">
      <c r="A31" s="44"/>
      <c r="B31" s="44"/>
      <c r="C31" s="44"/>
      <c r="D31" s="44"/>
    </row>
    <row r="33" spans="2:4" x14ac:dyDescent="0.2">
      <c r="B33" s="15"/>
      <c r="C33" s="15"/>
      <c r="D33" s="18"/>
    </row>
  </sheetData>
  <sheetProtection sheet="1"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46444262-7B17-4847-8A05-0D9FEFCCCA44}">
  <ds:schemaRefs>
    <ds:schemaRef ds:uri="http://schemas.openxmlformats.org/package/2006/metadata/core-properties"/>
    <ds:schemaRef ds:uri="35215aa6-65fc-4aa6-bdc9-3d9b2dc0485e"/>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0212fe8a-8cf9-4927-b1b6-e45273cf54e9"/>
    <ds:schemaRef ds:uri="http://www.w3.org/XML/1998/namespace"/>
  </ds:schemaRefs>
</ds:datastoreItem>
</file>

<file path=customXml/itemProps3.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Angie Nichols</cp:lastModifiedBy>
  <cp:lastPrinted>2021-06-25T19:24:20Z</cp:lastPrinted>
  <dcterms:created xsi:type="dcterms:W3CDTF">2000-09-28T17:32:18Z</dcterms:created>
  <dcterms:modified xsi:type="dcterms:W3CDTF">2023-12-28T14:32:09Z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